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9210" yWindow="45" windowWidth="13830" windowHeight="9120" tabRatio="696"/>
  </bookViews>
  <sheets>
    <sheet name="Форма для заполнения" sheetId="1" r:id="rId1"/>
    <sheet name="Список" sheetId="2" r:id="rId2"/>
    <sheet name="Заявление на печать" sheetId="10" r:id="rId3"/>
    <sheet name="Справка" sheetId="13" r:id="rId4"/>
  </sheets>
  <definedNames>
    <definedName name="Add_pack">'Форма для заполнения'!$B$51</definedName>
    <definedName name="Address_car">'Форма для заполнения'!$B$66</definedName>
    <definedName name="Address_point">'Форма для заполнения'!$B$80</definedName>
    <definedName name="Address_recip">'Форма для заполнения'!$B$74</definedName>
    <definedName name="Address_ship">'Форма для заполнения'!$B$60</definedName>
    <definedName name="AddressA">'Форма для заполнения'!$B$4</definedName>
    <definedName name="Archive">'Форма для заполнения'!$B$106</definedName>
    <definedName name="auto">'Форма для заполнения'!$B$94</definedName>
    <definedName name="avia">'Форма для заполнения'!$B$92</definedName>
    <definedName name="Becquerel">'Форма для заполнения'!$C$15</definedName>
    <definedName name="Brutto_pack">'Форма для заполнения'!$B$50</definedName>
    <definedName name="Brutto_total">'Форма для заполнения'!$B$52</definedName>
    <definedName name="Brutto_total_add">'Форма для заполнения'!$B$53</definedName>
    <definedName name="Carrier">'Форма для заполнения'!$B$65</definedName>
    <definedName name="Carrier_additional">'Форма для заполнения'!$B$71</definedName>
    <definedName name="Category_tr">'Форма для заполнения'!$B$54</definedName>
    <definedName name="certificate">'Форма для заполнения'!$B$57</definedName>
    <definedName name="Code1">'Форма для заполнения'!$B$11</definedName>
    <definedName name="Code1_add">'Форма для заполнения'!$B$12</definedName>
    <definedName name="Code2">'Форма для заполнения'!$B$19</definedName>
    <definedName name="Code3">'Форма для заполнения'!$B$25</definedName>
    <definedName name="Code4">'Форма для заполнения'!$B$31</definedName>
    <definedName name="Code5">'Форма для заполнения'!$B$37</definedName>
    <definedName name="Code6">'Форма для заполнения'!$B$43</definedName>
    <definedName name="Contract">'Форма для заполнения'!$B$97</definedName>
    <definedName name="Country_departure">'Форма для заполнения'!$B$86</definedName>
    <definedName name="Country_destination">'Форма для заполнения'!$B$87</definedName>
    <definedName name="Curie">'Форма для заполнения'!$C$16</definedName>
    <definedName name="Date_sign">'Форма для заполнения'!$B$103</definedName>
    <definedName name="Description_pack">'Форма для заполнения'!$B$56</definedName>
    <definedName name="Entry_point">'Форма для заполнения'!$B$88</definedName>
    <definedName name="Exit_point">'Форма для заполнения'!$B$89</definedName>
    <definedName name="Export_point">'Форма для заполнения'!$B$89</definedName>
    <definedName name="Family">'Форма для заполнения'!$B$102</definedName>
    <definedName name="Fax_car">'Форма для заполнения'!$B$68</definedName>
    <definedName name="Fax_point">'Форма для заполнения'!$B$82</definedName>
    <definedName name="Fax_recip">'Форма для заполнения'!$B$76</definedName>
    <definedName name="Fax_ship">'Форма для заполнения'!$B$62</definedName>
    <definedName name="FaxA">'Форма для заполнения'!$B$6</definedName>
    <definedName name="Full_nameA">'Форма для заполнения'!$B$2</definedName>
    <definedName name="Grafik">'Форма для заполнения'!$A$123:$C$136</definedName>
    <definedName name="Isotope1">'Форма для заполнения'!$B$13</definedName>
    <definedName name="Isotope1_add">'Форма для заполнения'!#REF!</definedName>
    <definedName name="Isotope2">'Форма для заполнения'!$B$20</definedName>
    <definedName name="Isotope3">'Форма для заполнения'!$B$26</definedName>
    <definedName name="Isotope4">'Форма для заполнения'!$B$32</definedName>
    <definedName name="Isotope5">'Форма для заполнения'!$B$38</definedName>
    <definedName name="Isotope6">'Форма для заполнения'!$B$44</definedName>
    <definedName name="Itinerary">'Форма для заполнения'!$B$90</definedName>
    <definedName name="Mail_car">'Форма для заполнения'!$B$69</definedName>
    <definedName name="Mail_point">'Форма для заполнения'!$B$83</definedName>
    <definedName name="Mail_recip">'Форма для заполнения'!$B$77</definedName>
    <definedName name="mail_ship">'Форма для заполнения'!$B$63</definedName>
    <definedName name="mailA">'Форма для заполнения'!$B$7</definedName>
    <definedName name="Number_move">'Форма для заполнения'!$B$99</definedName>
    <definedName name="Number_pack">'Форма для заполнения'!$B$49</definedName>
    <definedName name="Number_prod">'Форма для заполнения'!$B$48</definedName>
    <definedName name="Other_files">'Форма для заполнения'!$B$120</definedName>
    <definedName name="Other_points">'Форма для заполнения'!$B$84</definedName>
    <definedName name="Phone_car">'Форма для заполнения'!$B$67</definedName>
    <definedName name="Phone_point">'Форма для заполнения'!$B$81</definedName>
    <definedName name="Phone_recip">'Форма для заполнения'!$B$75</definedName>
    <definedName name="Phone_ship">'Форма для заполнения'!$B$61</definedName>
    <definedName name="PhoneA">'Форма для заполнения'!$B$5</definedName>
    <definedName name="Point_upload">'Форма для заполнения'!$B$79</definedName>
    <definedName name="Position">'Форма для заполнения'!$B$101</definedName>
    <definedName name="Prod1">'Форма для заполнения'!$B$10</definedName>
    <definedName name="Prod2">'Форма для заполнения'!$B$18</definedName>
    <definedName name="Prod3">'Форма для заполнения'!$B$24</definedName>
    <definedName name="Prod4">'Форма для заполнения'!$B$30</definedName>
    <definedName name="Prod5">'Форма для заполнения'!$B$36</definedName>
    <definedName name="Prod6">'Форма для заполнения'!$B$42</definedName>
    <definedName name="rail">'Форма для заполнения'!$B$93</definedName>
    <definedName name="Recipient">'Форма для заполнения'!$B$73</definedName>
    <definedName name="river">'Форма для заполнения'!$B$95</definedName>
    <definedName name="Scan_accord">'Форма для заполнения'!$B$116</definedName>
    <definedName name="Scan_auto">'Форма для заполнения'!$B$117</definedName>
    <definedName name="Scan_avia">'Форма для заполнения'!$B$119</definedName>
    <definedName name="Scan_certify">'Форма для заполнения'!$B$112</definedName>
    <definedName name="Scan_condition">'Форма для заполнения'!$B$115</definedName>
    <definedName name="Scan_contract">'Форма для заполнения'!$B$109</definedName>
    <definedName name="Scan_Itinerary">'Форма для заполнения'!$B$118</definedName>
    <definedName name="Scan_pack">'Форма для заполнения'!$B$113</definedName>
    <definedName name="Scan_passport">'Форма для заполнения'!$B$110</definedName>
    <definedName name="Scan_statement">'Форма для заполнения'!$B$108</definedName>
    <definedName name="Scan_system">'Форма для заполнения'!$B$114</definedName>
    <definedName name="Scan_zakaz">'Форма для заполнения'!$B$111</definedName>
    <definedName name="Shipper">'Форма для заполнения'!$B$59</definedName>
    <definedName name="Short_nameA">'Форма для заполнения'!$B$3</definedName>
    <definedName name="Statement">'Форма для заполнения'!$B$107</definedName>
    <definedName name="Sum_activity1">'Форма для заполнения'!$B$15</definedName>
    <definedName name="Sum_activity1_2">'Форма для заполнения'!$B$21</definedName>
    <definedName name="Sum_activity1_3">'Форма для заполнения'!$B$27</definedName>
    <definedName name="Sum_activity1_4">'Форма для заполнения'!#REF!</definedName>
    <definedName name="Sum_activity1_44">'Форма для заполнения'!$B$33</definedName>
    <definedName name="Sum_activity1_5">'Форма для заполнения'!$B$39</definedName>
    <definedName name="Sum_activity1_6">'Форма для заполнения'!#REF!</definedName>
    <definedName name="Sum_activity1_66">'Форма для заполнения'!$B$45</definedName>
    <definedName name="Sum_activity2">'Форма для заполнения'!$B$16</definedName>
    <definedName name="Sum_activity2_2">'Форма для заполнения'!$B$22</definedName>
    <definedName name="Sum_activity2_3">'Форма для заполнения'!$B$28</definedName>
    <definedName name="Sum_activity2_4">'Форма для заполнения'!$B$34</definedName>
    <definedName name="Sum_activity2_5">'Форма для заполнения'!$B$40</definedName>
    <definedName name="Sum_activity2_6">'Форма для заполнения'!$B$46</definedName>
    <definedName name="Type_pack">'Форма для заполнения'!$B$55</definedName>
    <definedName name="Type_resolution">'Форма для заполнения'!$B$9</definedName>
  </definedNames>
  <calcPr calcId="145621"/>
</workbook>
</file>

<file path=xl/calcChain.xml><?xml version="1.0" encoding="utf-8"?>
<calcChain xmlns="http://schemas.openxmlformats.org/spreadsheetml/2006/main">
  <c r="A32" i="10" l="1"/>
  <c r="B103" i="1" l="1"/>
  <c r="A38" i="10" l="1"/>
  <c r="A30" i="10" l="1"/>
  <c r="A16" i="10" l="1"/>
  <c r="A15" i="10"/>
  <c r="B55" i="1"/>
  <c r="A29" i="10" s="1"/>
  <c r="B54" i="1" l="1"/>
  <c r="A27" i="10" s="1"/>
  <c r="A22" i="10" l="1"/>
  <c r="A17" i="10" l="1"/>
  <c r="A19" i="10"/>
  <c r="A20" i="10"/>
  <c r="A21" i="10"/>
  <c r="A23" i="10"/>
  <c r="A24" i="10"/>
  <c r="A25" i="10"/>
  <c r="A18" i="10"/>
  <c r="A34" i="10" l="1"/>
  <c r="A40" i="10" l="1"/>
  <c r="A36" i="10"/>
  <c r="A49" i="10" l="1"/>
  <c r="B9" i="1" l="1"/>
  <c r="A44" i="10" l="1"/>
  <c r="A42" i="10"/>
  <c r="A51" i="10"/>
  <c r="B99" i="1"/>
  <c r="A46" i="10" s="1"/>
  <c r="B11" i="1" l="1"/>
  <c r="A14" i="10" s="1"/>
  <c r="A12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Форма предназначена для заявления на  ввоз/вывоз нескольких товаров </t>
        </r>
      </text>
    </comment>
    <comment ref="E1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  <comment ref="F1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В форме заполняются только ячейки со светлым фоном</t>
        </r>
      </text>
    </comment>
    <comment ref="B3" authorId="0">
      <text>
        <r>
          <rPr>
            <sz val="9"/>
            <color indexed="81"/>
            <rFont val="Tahoma"/>
            <family val="2"/>
            <charset val="204"/>
          </rPr>
          <t>Поле введено для удобства автоматического формирования разрешения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Возможно указание нескольких e-mail, разделенных запятой и пробелом. Сообщение будет отправлено по всем e-mail.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следует заполнять  "близкие" товары в одном поле, добавляя необходимые пояснения. 
Максимальный размер текстового поля "Наименование товара" - 2000 символов.
Проверка листа "Заявления на печать" поможет сформировать читабельное заявление.</t>
        </r>
      </text>
    </comment>
    <comment ref="B11" authorId="0">
      <text>
        <r>
          <rPr>
            <sz val="8"/>
            <color indexed="81"/>
            <rFont val="Tahoma"/>
            <family val="2"/>
            <charset val="204"/>
          </rPr>
          <t xml:space="preserve">Выберите код ТН ВЭД ЕАЭС из раскрывающегося списка.
</t>
        </r>
      </text>
    </comment>
    <comment ref="B12" authorId="0">
      <text>
        <r>
          <rPr>
            <sz val="8"/>
            <color indexed="81"/>
            <rFont val="Tahoma"/>
            <family val="2"/>
            <charset val="204"/>
          </rPr>
          <t>В данной ячейке при необходимости можно указать несколько дополнительных кодов ТН ВЭД ЕАЭС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>Следует указать полный изотопный состав товара. Наименования изотопов см. в Справке. 
В случае товара, содержащего обедненный уран, изотопный состав может быть не заполнен.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>В случае товара, содержащего обедненный уран, активность можно не задавать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>В случае товара, содержащего обедненный уран, активность можно не задавать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в соответствующих полях следует заполнять "близкие" товары, добавляя необходимые пояснения. 
Проверка листа "Заявления на печать" поможет сформировать читабельное заявление.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24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в соответствующих полях следует заполнять "близкие" товары, добавляя необходимые пояснения. 
Проверка листа "Заявления на печать" поможет сформировать читабельное заявление.</t>
        </r>
      </text>
    </comment>
    <comment ref="B26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32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54" authorId="0">
      <text>
        <r>
          <rPr>
            <sz val="8"/>
            <color indexed="81"/>
            <rFont val="Tahoma"/>
            <family val="2"/>
            <charset val="204"/>
          </rPr>
          <t>Выберите транспортную категорию из раскрывающегося списка. 
Обращаем внимание на  наличие строк с опцией "не выше" перед транспортной категорией.</t>
        </r>
      </text>
    </comment>
    <comment ref="B55" authorId="0">
      <text>
        <r>
          <rPr>
            <sz val="9"/>
            <color indexed="81"/>
            <rFont val="Tahoma"/>
            <family val="2"/>
            <charset val="204"/>
          </rPr>
          <t>Выберите вид тары, упаковки из раскрывающегося списка.
Список предлагает некоторые варианты комбинированной упаковки.
В случае более сложной комбинированной упаковки можно выбрать здесь последнюю пустую строку  и указать все необходимые 
данные по тексту в строке "Название конструкции упаковки"</t>
        </r>
      </text>
    </comment>
    <comment ref="B56" authorId="0">
      <text>
        <r>
          <rPr>
            <sz val="9"/>
            <color indexed="81"/>
            <rFont val="Tahoma"/>
            <family val="2"/>
            <charset val="204"/>
          </rPr>
          <t>В случае комбинированной перевозки в данном поле можно дополнительно указать несколько других видов упаковок и названий их конструкций, дополнив необходимыми пояснениями по тексту.
Проверка листа "Заявления на печать" поможет сформировать читабельное заявление.</t>
        </r>
      </text>
    </comment>
    <comment ref="B71" authorId="0">
      <text>
        <r>
          <rPr>
            <sz val="8"/>
            <color indexed="81"/>
            <rFont val="Tahoma"/>
            <family val="2"/>
            <charset val="204"/>
          </rPr>
          <t>При комбинированной перевозке (например, авиа+авто, ж/д+авто, несколько вероятных перевозчиков и других случаях) следует указывать всех грузоперевозчиков, а также указывать место, где они принимают ответственность.
Вначале следует указать место ответственности первого перевозчика.</t>
        </r>
      </text>
    </comment>
    <comment ref="B79" authorId="0">
      <text>
        <r>
          <rPr>
            <sz val="9"/>
            <color indexed="81"/>
            <rFont val="Tahoma"/>
            <family val="2"/>
            <charset val="204"/>
          </rPr>
          <t>При наличии нескольких  пунктов выгрузки следует указывать все пункты, пометив каждый - например:  Пункт 1 или 1). 
В ячейках B79-B83 указываются данные первого пункта. 
Данные остальных пунктов указываются в ячейке B84 согласно вышеприведенным правилам для  организаций.</t>
        </r>
      </text>
    </comment>
    <comment ref="B81" authorId="0">
      <text>
        <r>
          <rPr>
            <sz val="9"/>
            <color indexed="81"/>
            <rFont val="Tahoma"/>
            <family val="2"/>
            <charset val="204"/>
          </rPr>
          <t>Следует указать хотя бы один контактный телефон.</t>
        </r>
      </text>
    </comment>
    <comment ref="B84" authorId="0">
      <text>
        <r>
          <rPr>
            <sz val="9"/>
            <color indexed="81"/>
            <rFont val="Tahoma"/>
            <family val="2"/>
            <charset val="204"/>
          </rPr>
          <t>При нескольких пунктах выгрузки следует указывать все пункты, перенумеровав их, согласно 
вышеприведенным правилам для других организаций.</t>
        </r>
      </text>
    </comment>
    <comment ref="B92" authorId="0">
      <text>
        <r>
          <rPr>
            <sz val="8"/>
            <color indexed="81"/>
            <rFont val="Tahoma"/>
            <family val="2"/>
            <charset val="204"/>
          </rPr>
          <t>Одно или несколько полей, описывающих транспортные средства, должно быть заполнено</t>
        </r>
      </text>
    </comment>
    <comment ref="B106" authorId="0">
      <text>
        <r>
          <rPr>
            <sz val="9"/>
            <color indexed="81"/>
            <rFont val="Tahoma"/>
            <family val="2"/>
            <charset val="204"/>
          </rPr>
          <t>В ячейках ниже приведены примеры названий файлов. Заявитель свободен в выборе этих названий. Заполнение данных ячеек необязательно, но оно облегчит автоматическую обработку.</t>
        </r>
      </text>
    </comment>
    <comment ref="B110" authorId="0">
      <text>
        <r>
          <rPr>
            <sz val="8"/>
            <color indexed="81"/>
            <rFont val="Tahoma"/>
            <family val="2"/>
            <charset val="204"/>
          </rPr>
          <t>Поле активно для вывоза и транзита товаров</t>
        </r>
      </text>
    </comment>
    <comment ref="B111" authorId="0">
      <text>
        <r>
          <rPr>
            <sz val="8"/>
            <color indexed="81"/>
            <rFont val="Tahoma"/>
            <family val="2"/>
            <charset val="204"/>
          </rPr>
          <t>Поле активно только для ввоза товаров</t>
        </r>
      </text>
    </comment>
    <comment ref="B116" authorId="0">
      <text>
        <r>
          <rPr>
            <sz val="8"/>
            <color indexed="81"/>
            <rFont val="Tahoma"/>
            <family val="2"/>
            <charset val="204"/>
          </rPr>
          <t>Поле активно только для транзита товаров</t>
        </r>
      </text>
    </comment>
    <comment ref="B117" authorId="0">
      <text>
        <r>
          <rPr>
            <sz val="9"/>
            <color indexed="81"/>
            <rFont val="Tahoma"/>
            <family val="2"/>
            <charset val="204"/>
          </rPr>
          <t>Данное поле активно (розовый цвет ячейки) в случае заполнения ячейки "автомобильный". При отсутствии автотранспорта в перевозке ячейка приобретает серый цвет и не является активной.</t>
        </r>
      </text>
    </comment>
    <comment ref="B11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поле активно (розовый цвет ячейки) в случае заполнения ячейки "автомобильный". При отсутствии автотранспорта в перевозке ячейка приобретает серый цвет и не является активной.
</t>
        </r>
      </text>
    </comment>
    <comment ref="B119" authorId="0">
      <text>
        <r>
          <rPr>
            <sz val="9"/>
            <color indexed="81"/>
            <rFont val="Tahoma"/>
            <family val="2"/>
            <charset val="204"/>
          </rPr>
          <t>Данное поле активно (розовый цвет ячейки) в случае заполнения ячейки "авиа". При отсутствии авиатранспорта в перевозке ячейка приобретает серый цвет и не является активной.</t>
        </r>
      </text>
    </comment>
    <comment ref="A122" authorId="0">
      <text>
        <r>
          <rPr>
            <sz val="9"/>
            <color indexed="81"/>
            <rFont val="Tahoma"/>
            <family val="2"/>
            <charset val="204"/>
          </rPr>
          <t>Данная таблица активна (розовый цвет ячеек) в случае  неоднократного количества перемещений. При однократном перемещении таблица приобретает серый цвет и не является активной.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</commentList>
</comments>
</file>

<file path=xl/sharedStrings.xml><?xml version="1.0" encoding="utf-8"?>
<sst xmlns="http://schemas.openxmlformats.org/spreadsheetml/2006/main" count="913" uniqueCount="543">
  <si>
    <t>ввоз</t>
  </si>
  <si>
    <t>транспортным средством</t>
  </si>
  <si>
    <t>Количество перемещений</t>
  </si>
  <si>
    <t>разовое</t>
  </si>
  <si>
    <t>авиа</t>
  </si>
  <si>
    <t>железнодорожный</t>
  </si>
  <si>
    <t>речной</t>
  </si>
  <si>
    <t>неоднократное</t>
  </si>
  <si>
    <t>e-mail</t>
  </si>
  <si>
    <t>Наименование товара</t>
  </si>
  <si>
    <t>тип ПУ-1</t>
  </si>
  <si>
    <t>тип ПУ-2</t>
  </si>
  <si>
    <t>тип ПУ-3</t>
  </si>
  <si>
    <t>тип А</t>
  </si>
  <si>
    <t>тип B(U)</t>
  </si>
  <si>
    <t>тип B(M)</t>
  </si>
  <si>
    <t>тип C</t>
  </si>
  <si>
    <t>I-БЕЛАЯ</t>
  </si>
  <si>
    <t>II-ЖЕЛТАЯ</t>
  </si>
  <si>
    <t>не применимо</t>
  </si>
  <si>
    <t>Литва</t>
  </si>
  <si>
    <t>Латвия</t>
  </si>
  <si>
    <t>Россия</t>
  </si>
  <si>
    <t>Украина</t>
  </si>
  <si>
    <t>Бигосово-1</t>
  </si>
  <si>
    <t>Бигосово-2</t>
  </si>
  <si>
    <t>Урбаны</t>
  </si>
  <si>
    <t>Бенякони-1</t>
  </si>
  <si>
    <t>Бенякони-2</t>
  </si>
  <si>
    <t>Гудогай</t>
  </si>
  <si>
    <t>Каменный Лог</t>
  </si>
  <si>
    <t>Котловка</t>
  </si>
  <si>
    <t>Привалка-1</t>
  </si>
  <si>
    <t>Привалка-2</t>
  </si>
  <si>
    <t xml:space="preserve">Польша </t>
  </si>
  <si>
    <t>Берестовица</t>
  </si>
  <si>
    <t>Брест-Центральный</t>
  </si>
  <si>
    <t>Брузги-1</t>
  </si>
  <si>
    <t>Брузги-2</t>
  </si>
  <si>
    <t>Варшавский мост</t>
  </si>
  <si>
    <t>Высоколитовск</t>
  </si>
  <si>
    <t>Гродно-Центральный</t>
  </si>
  <si>
    <t>Домачево</t>
  </si>
  <si>
    <t>Козловичи</t>
  </si>
  <si>
    <t>Лесная</t>
  </si>
  <si>
    <t>Переров</t>
  </si>
  <si>
    <t>Песчатка</t>
  </si>
  <si>
    <t>Свислочь</t>
  </si>
  <si>
    <t>Александровка</t>
  </si>
  <si>
    <t>Верхний Теребежов</t>
  </si>
  <si>
    <t>Веселовка</t>
  </si>
  <si>
    <t>Глушкевичи</t>
  </si>
  <si>
    <t>Горынь</t>
  </si>
  <si>
    <t>Иолча</t>
  </si>
  <si>
    <t>Комарин</t>
  </si>
  <si>
    <t>Мокраны</t>
  </si>
  <si>
    <t>Мохро</t>
  </si>
  <si>
    <t>Невель</t>
  </si>
  <si>
    <t>Новая Гута</t>
  </si>
  <si>
    <t>Новая Рудня</t>
  </si>
  <si>
    <t>Олтуш</t>
  </si>
  <si>
    <t>Словечно</t>
  </si>
  <si>
    <t>Тереховка</t>
  </si>
  <si>
    <t>Терюха</t>
  </si>
  <si>
    <t>Томашовка</t>
  </si>
  <si>
    <t>Хотислав</t>
  </si>
  <si>
    <t>Аэропорты</t>
  </si>
  <si>
    <t>Аэропорт Брест</t>
  </si>
  <si>
    <t>Аэропорт Витебск</t>
  </si>
  <si>
    <t>Аэропорт Гомель</t>
  </si>
  <si>
    <t>Аэропорт Гродно</t>
  </si>
  <si>
    <t>Аэропорт Минск-2</t>
  </si>
  <si>
    <t>Аэропорт Могилев</t>
  </si>
  <si>
    <t>Речные порты</t>
  </si>
  <si>
    <t>Речной порт Гомель</t>
  </si>
  <si>
    <t>Речной порт Мозырь</t>
  </si>
  <si>
    <t>Речной порт Речица</t>
  </si>
  <si>
    <t>Передаточные ж/д станции</t>
  </si>
  <si>
    <t>Брест-Северный</t>
  </si>
  <si>
    <t>Гомель</t>
  </si>
  <si>
    <t>Калинковичи</t>
  </si>
  <si>
    <t>Лида</t>
  </si>
  <si>
    <t>Лунинец</t>
  </si>
  <si>
    <t>Молодечно</t>
  </si>
  <si>
    <t>Полоцк</t>
  </si>
  <si>
    <t>Минск-Пассажирский</t>
  </si>
  <si>
    <t>Факс</t>
  </si>
  <si>
    <t>Телефон</t>
  </si>
  <si>
    <t>Код ТН ВЭД ЕАЭС</t>
  </si>
  <si>
    <t>Количество упаковок</t>
  </si>
  <si>
    <t>Транспортная категория</t>
  </si>
  <si>
    <t>Грузоотправитель</t>
  </si>
  <si>
    <t>Адрес</t>
  </si>
  <si>
    <t>Пункт выгрузки</t>
  </si>
  <si>
    <t>Грузополучатель</t>
  </si>
  <si>
    <t>Грузоперевозчик</t>
  </si>
  <si>
    <t>Количество, всего</t>
  </si>
  <si>
    <t>Масса брутто каждой упаковки, кг</t>
  </si>
  <si>
    <t>III-ЖЕЛТАЯ на условиях исключительного использования</t>
  </si>
  <si>
    <t>Дополнительная упаковка</t>
  </si>
  <si>
    <t>Масса брутто (кг) с учетом дополнительной упаковки - не более</t>
  </si>
  <si>
    <t>Масса брутто общая (кг) - не более</t>
  </si>
  <si>
    <t>авто</t>
  </si>
  <si>
    <t>Должность уполномоченного лица</t>
  </si>
  <si>
    <t>ФИО уполномоченного лица</t>
  </si>
  <si>
    <t>Дополнительная информация</t>
  </si>
  <si>
    <t>Дата подписания заявления</t>
  </si>
  <si>
    <t>страна назначения</t>
  </si>
  <si>
    <t>отдельные населенные пункты на территории РБ</t>
  </si>
  <si>
    <t>заявление</t>
  </si>
  <si>
    <t>Другие файлы</t>
  </si>
  <si>
    <t>отсканированное подписанное заявление</t>
  </si>
  <si>
    <t>На основании контракта, соглашения, договора</t>
  </si>
  <si>
    <t>ЗАЯВЛЕНИЕ</t>
  </si>
  <si>
    <t>освобожденная упаковка</t>
  </si>
  <si>
    <t>пункты ввоза</t>
  </si>
  <si>
    <t>Опись приложенных файлов (содержимое архива документов):</t>
  </si>
  <si>
    <t>Перелевка</t>
  </si>
  <si>
    <t>Самотевичи</t>
  </si>
  <si>
    <t>Смольки</t>
  </si>
  <si>
    <t>Горня</t>
  </si>
  <si>
    <t>Звенчатка</t>
  </si>
  <si>
    <t>Коськово</t>
  </si>
  <si>
    <t>Ляды</t>
  </si>
  <si>
    <t>Лиозно</t>
  </si>
  <si>
    <t>Колышки</t>
  </si>
  <si>
    <t>Стайки</t>
  </si>
  <si>
    <t>Шлыки</t>
  </si>
  <si>
    <t>Езерище</t>
  </si>
  <si>
    <t>Краснополье</t>
  </si>
  <si>
    <t>Горбачево</t>
  </si>
  <si>
    <t>Юховичи</t>
  </si>
  <si>
    <t>Кострово</t>
  </si>
  <si>
    <t>Сведения о заказе-заявке на поставку ИИИ</t>
  </si>
  <si>
    <t>Изотопный состав</t>
  </si>
  <si>
    <t>вывоз</t>
  </si>
  <si>
    <t>транзит</t>
  </si>
  <si>
    <t>Бк</t>
  </si>
  <si>
    <t>кБк</t>
  </si>
  <si>
    <t>МБк</t>
  </si>
  <si>
    <t>ГБк</t>
  </si>
  <si>
    <t>Ки</t>
  </si>
  <si>
    <t>кКи</t>
  </si>
  <si>
    <t>мКи</t>
  </si>
  <si>
    <t>мкКи</t>
  </si>
  <si>
    <t>Am-241</t>
  </si>
  <si>
    <t>C-14</t>
  </si>
  <si>
    <t>Pu-239</t>
  </si>
  <si>
    <t>Cd-109</t>
  </si>
  <si>
    <t>Cf-252</t>
  </si>
  <si>
    <t>Co-57</t>
  </si>
  <si>
    <t>Co-60</t>
  </si>
  <si>
    <t>Cs-134</t>
  </si>
  <si>
    <t>Cs-137</t>
  </si>
  <si>
    <t>Fe-55</t>
  </si>
  <si>
    <t>Gd-153</t>
  </si>
  <si>
    <t>H-3</t>
  </si>
  <si>
    <t>I-125</t>
  </si>
  <si>
    <t>Ir-192</t>
  </si>
  <si>
    <t>Kr-85</t>
  </si>
  <si>
    <t>Ni-63</t>
  </si>
  <si>
    <t>Pm-147</t>
  </si>
  <si>
    <t>Pu-238</t>
  </si>
  <si>
    <t>Sr-90</t>
  </si>
  <si>
    <t>Sn-113</t>
  </si>
  <si>
    <t>Tc-99</t>
  </si>
  <si>
    <t>I-131</t>
  </si>
  <si>
    <t>Sr-89</t>
  </si>
  <si>
    <t>Cm-244</t>
  </si>
  <si>
    <t>K-40</t>
  </si>
  <si>
    <t>Se-75</t>
  </si>
  <si>
    <t>Tc-99m</t>
  </si>
  <si>
    <t>Tl-204</t>
  </si>
  <si>
    <t>U-234</t>
  </si>
  <si>
    <t>Hg-197</t>
  </si>
  <si>
    <t>Au-198</t>
  </si>
  <si>
    <t>Na-22</t>
  </si>
  <si>
    <t>Ce-144</t>
  </si>
  <si>
    <t>Eu-152</t>
  </si>
  <si>
    <t>Ru-106</t>
  </si>
  <si>
    <t>P-32</t>
  </si>
  <si>
    <t>Cr-51</t>
  </si>
  <si>
    <t>Mn-54</t>
  </si>
  <si>
    <t>Ca-45</t>
  </si>
  <si>
    <t>Zn-65</t>
  </si>
  <si>
    <t>Hg-203</t>
  </si>
  <si>
    <t>Th-232</t>
  </si>
  <si>
    <t>Cl-36</t>
  </si>
  <si>
    <t>Sr-85</t>
  </si>
  <si>
    <t>U-233</t>
  </si>
  <si>
    <t>Fe-59</t>
  </si>
  <si>
    <t>Ce-139</t>
  </si>
  <si>
    <t>Pu-242</t>
  </si>
  <si>
    <t>Ag-111</t>
  </si>
  <si>
    <t>U-236</t>
  </si>
  <si>
    <t>Bi-207</t>
  </si>
  <si>
    <t>Rb-86</t>
  </si>
  <si>
    <t>I-129</t>
  </si>
  <si>
    <t>Наименование товара №2</t>
  </si>
  <si>
    <t>Наименование товара №3</t>
  </si>
  <si>
    <t>Наименование товара №4</t>
  </si>
  <si>
    <t>Наименование товара №5</t>
  </si>
  <si>
    <t>Наименование товара №6</t>
  </si>
  <si>
    <t>Селище 1-е</t>
  </si>
  <si>
    <t>Редьки (по трассе М1)</t>
  </si>
  <si>
    <t>Договор (контракт) между грузоотправителем, грузополучателем, грузоперевозчиком</t>
  </si>
  <si>
    <t>Копия утверждения компетентным органом страны происхождения конструкции упаковки</t>
  </si>
  <si>
    <t>Копия сертификата опасного вещества (ОВ)</t>
  </si>
  <si>
    <t>Копия условий безопасной перевозки опасных грузов (программы радиационной защиты)</t>
  </si>
  <si>
    <t>График  поставки</t>
  </si>
  <si>
    <t>Количество (кг, шт) активность (Бк, Кu)</t>
  </si>
  <si>
    <t>Наименование товара (моделей, типов, видов,  другое)</t>
  </si>
  <si>
    <t>Период поставки (день, месяц, год)</t>
  </si>
  <si>
    <t>Согласование с компетентным органом сопредельного государства беспрепятственного приема груза к перевозке (для транзита ядерных материалов)</t>
  </si>
  <si>
    <t>Для автомобильного транспорта - копия свидетельства о подготовке водителей ТС, перевозящих опасные грузы</t>
  </si>
  <si>
    <t>Для воздушного транспорта - сведения о соблюдении требований правил и норм в области обеспечения ядерной и радиационной безопасности</t>
  </si>
  <si>
    <t>Копия аварийной карточки системы иноформации об опасности перевозимого ОВ</t>
  </si>
  <si>
    <t>Сертификат соответствия</t>
  </si>
  <si>
    <t>(наименование, адрес, номер телефона, факс)</t>
  </si>
  <si>
    <t>(страна отправления, назначения, отдельные населенные пункты на территории Республики Беларусь, включая пункт ввоза, вывоза товара)</t>
  </si>
  <si>
    <t>(авиа, железнодорожный, автомобильный или речной. для автомобильного указывается марка автомобиля и его государственный номер, для железнодорожного – род подвижного состава, для воздушного и речного – тип судна)</t>
  </si>
  <si>
    <t>(контракт, соглашение, договор)</t>
  </si>
  <si>
    <t>(разовое, неоднократное)</t>
  </si>
  <si>
    <t>Активность (Ки)</t>
  </si>
  <si>
    <t>Активность (Бк)</t>
  </si>
  <si>
    <t>Доп. поле для кода</t>
  </si>
  <si>
    <t>Наименование  (полное) заявителя, инициалы, фамилия индивидуального предпринимателя</t>
  </si>
  <si>
    <t>Юридический адрес заявителя</t>
  </si>
  <si>
    <t>Название конструкции упаковки</t>
  </si>
  <si>
    <t>ТБк</t>
  </si>
  <si>
    <t>III-ЖЕЛТАЯ</t>
  </si>
  <si>
    <t>(ввоз, вывоз, транзит)</t>
  </si>
  <si>
    <t>Пункты ввоза/вывоза товаров через Государственную границу Республики Беларусь</t>
  </si>
  <si>
    <t>Актуальные коды ТН ВЭД ЕАЭС</t>
  </si>
  <si>
    <t>СПРАВОЧНАЯ ИНФОРМАЦИЯ</t>
  </si>
  <si>
    <t>Be-7</t>
  </si>
  <si>
    <t>O-15</t>
  </si>
  <si>
    <t>F-18</t>
  </si>
  <si>
    <t>Na-24</t>
  </si>
  <si>
    <t>Si-31</t>
  </si>
  <si>
    <t>P-33</t>
  </si>
  <si>
    <t>S-35</t>
  </si>
  <si>
    <t>Cl-38</t>
  </si>
  <si>
    <t>Ar-37</t>
  </si>
  <si>
    <t>Ar-41</t>
  </si>
  <si>
    <t>K-42</t>
  </si>
  <si>
    <t>K-43</t>
  </si>
  <si>
    <t>Ca-47</t>
  </si>
  <si>
    <t>Sc-46</t>
  </si>
  <si>
    <t>Sc-47</t>
  </si>
  <si>
    <t>Sc-48</t>
  </si>
  <si>
    <t>V-48</t>
  </si>
  <si>
    <t>Mn-51</t>
  </si>
  <si>
    <t>Mn-52</t>
  </si>
  <si>
    <t>Mn-53</t>
  </si>
  <si>
    <t>Mn-56</t>
  </si>
  <si>
    <t>Fe-52</t>
  </si>
  <si>
    <t>Co-55</t>
  </si>
  <si>
    <t>Co-56</t>
  </si>
  <si>
    <t>Co-58</t>
  </si>
  <si>
    <t>Co-58m</t>
  </si>
  <si>
    <t>Co-60m</t>
  </si>
  <si>
    <t>Co-61</t>
  </si>
  <si>
    <t>Co-62m</t>
  </si>
  <si>
    <t>Ni-59</t>
  </si>
  <si>
    <t>Ni-65</t>
  </si>
  <si>
    <t>Cu-64</t>
  </si>
  <si>
    <t>Zn-69</t>
  </si>
  <si>
    <t>Zn-69m</t>
  </si>
  <si>
    <t>Ga-72</t>
  </si>
  <si>
    <t>Ge-71</t>
  </si>
  <si>
    <t>As-73</t>
  </si>
  <si>
    <t>As-74</t>
  </si>
  <si>
    <t>As-76</t>
  </si>
  <si>
    <t>As-77</t>
  </si>
  <si>
    <t>Br-82</t>
  </si>
  <si>
    <t>Kr-74</t>
  </si>
  <si>
    <t>Kr-76</t>
  </si>
  <si>
    <t>Kr-77</t>
  </si>
  <si>
    <t>Kr-79</t>
  </si>
  <si>
    <t>Kr-81</t>
  </si>
  <si>
    <t>Kr-83m</t>
  </si>
  <si>
    <t>Kr-85m</t>
  </si>
  <si>
    <t>Kr-88</t>
  </si>
  <si>
    <t>Sr-85m</t>
  </si>
  <si>
    <t>Sr-87m</t>
  </si>
  <si>
    <t>Sr-91</t>
  </si>
  <si>
    <t>Sr-92</t>
  </si>
  <si>
    <t>Y-90</t>
  </si>
  <si>
    <t>Y-91m</t>
  </si>
  <si>
    <t>Y-92</t>
  </si>
  <si>
    <t>Y-93</t>
  </si>
  <si>
    <t>Zr-93</t>
  </si>
  <si>
    <t>Zr-95</t>
  </si>
  <si>
    <t>Zr-97</t>
  </si>
  <si>
    <t>Nb-93m</t>
  </si>
  <si>
    <t>Nb-94</t>
  </si>
  <si>
    <t>Nb-95</t>
  </si>
  <si>
    <t>Nb-97</t>
  </si>
  <si>
    <t>Nb-98</t>
  </si>
  <si>
    <t>Mo-90</t>
  </si>
  <si>
    <t>Mo-93</t>
  </si>
  <si>
    <t>Mo-99</t>
  </si>
  <si>
    <t>Mo-101</t>
  </si>
  <si>
    <t>Tc-96</t>
  </si>
  <si>
    <t>Tc-96m</t>
  </si>
  <si>
    <t>Tc-97</t>
  </si>
  <si>
    <t>Tc-97m</t>
  </si>
  <si>
    <t>Ru-97</t>
  </si>
  <si>
    <t>Ru-103</t>
  </si>
  <si>
    <t>Ru-105</t>
  </si>
  <si>
    <t>Rh-103m</t>
  </si>
  <si>
    <t>Rh-105</t>
  </si>
  <si>
    <t>Pd-103</t>
  </si>
  <si>
    <t>Pd-109</t>
  </si>
  <si>
    <t>Ag-105</t>
  </si>
  <si>
    <t>Ag-110m</t>
  </si>
  <si>
    <t>Cd-115</t>
  </si>
  <si>
    <t>Cd-115m</t>
  </si>
  <si>
    <t>In-111</t>
  </si>
  <si>
    <t>In-113m</t>
  </si>
  <si>
    <t>In-114m</t>
  </si>
  <si>
    <t>In-115m</t>
  </si>
  <si>
    <t>Sn-125</t>
  </si>
  <si>
    <t>Sb-122</t>
  </si>
  <si>
    <t>Sb-124</t>
  </si>
  <si>
    <t>Sb-125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</si>
  <si>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</si>
  <si>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</si>
  <si>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</si>
  <si>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</si>
  <si>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</si>
  <si>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</si>
  <si>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</si>
  <si>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</si>
  <si>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</si>
  <si>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</si>
  <si>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</si>
  <si>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</si>
  <si>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I-123</t>
  </si>
  <si>
    <t>I-126</t>
  </si>
  <si>
    <t>I-130</t>
  </si>
  <si>
    <t>I-132</t>
  </si>
  <si>
    <t>I-133</t>
  </si>
  <si>
    <t>I-134</t>
  </si>
  <si>
    <t>I-135</t>
  </si>
  <si>
    <t>Xe-131m</t>
  </si>
  <si>
    <t>Xe-133</t>
  </si>
  <si>
    <t>Xe-135</t>
  </si>
  <si>
    <t>Cs-129</t>
  </si>
  <si>
    <t>Cs-131</t>
  </si>
  <si>
    <t>Cs-132</t>
  </si>
  <si>
    <t>Cs-134m</t>
  </si>
  <si>
    <t>Cs-135</t>
  </si>
  <si>
    <t>Cs-136</t>
  </si>
  <si>
    <t>Cs-138</t>
  </si>
  <si>
    <t>Ba-131</t>
  </si>
  <si>
    <t>Ba-140</t>
  </si>
  <si>
    <t>La-140</t>
  </si>
  <si>
    <t>Ce-141</t>
  </si>
  <si>
    <t>Ce-143</t>
  </si>
  <si>
    <t>Pr-142</t>
  </si>
  <si>
    <t>Pr-143</t>
  </si>
  <si>
    <t>Nd-147</t>
  </si>
  <si>
    <t>Nd-149</t>
  </si>
  <si>
    <t>Pm-149</t>
  </si>
  <si>
    <t>Sm-151</t>
  </si>
  <si>
    <t>Sm-153</t>
  </si>
  <si>
    <t>Eu-152m</t>
  </si>
  <si>
    <t>Eu-154</t>
  </si>
  <si>
    <t>Eu-155</t>
  </si>
  <si>
    <t>Gd-159</t>
  </si>
  <si>
    <t>Tb-160</t>
  </si>
  <si>
    <t>Dy-165</t>
  </si>
  <si>
    <t>Dy-166</t>
  </si>
  <si>
    <t>Ho-166</t>
  </si>
  <si>
    <t>Er-169</t>
  </si>
  <si>
    <t>Er-171</t>
  </si>
  <si>
    <t>Tm-170</t>
  </si>
  <si>
    <t>Tm-171</t>
  </si>
  <si>
    <t>Yb-175</t>
  </si>
  <si>
    <t>Lu-177</t>
  </si>
  <si>
    <t>Hf-181</t>
  </si>
  <si>
    <t>Ta-182</t>
  </si>
  <si>
    <t>W-181</t>
  </si>
  <si>
    <t>W-185</t>
  </si>
  <si>
    <t>W-187</t>
  </si>
  <si>
    <t>Re-186</t>
  </si>
  <si>
    <t>Re-188</t>
  </si>
  <si>
    <t>Os-185</t>
  </si>
  <si>
    <t>Os-191</t>
  </si>
  <si>
    <t>Os-191m</t>
  </si>
  <si>
    <t>Os-193</t>
  </si>
  <si>
    <t>Ir-190</t>
  </si>
  <si>
    <t>Ir-194</t>
  </si>
  <si>
    <t>Pt-191</t>
  </si>
  <si>
    <t>Pt-193m</t>
  </si>
  <si>
    <t>Pt-197</t>
  </si>
  <si>
    <t>Pt-197m</t>
  </si>
  <si>
    <t>Au-199</t>
  </si>
  <si>
    <t>Hg-197m</t>
  </si>
  <si>
    <t>Tl-200</t>
  </si>
  <si>
    <t>Tl-201</t>
  </si>
  <si>
    <t>Tl-202</t>
  </si>
  <si>
    <t>Pb-203</t>
  </si>
  <si>
    <t>Pb-210*</t>
  </si>
  <si>
    <t>Pb-212*</t>
  </si>
  <si>
    <t>Bi-206</t>
  </si>
  <si>
    <t>Bi-210</t>
  </si>
  <si>
    <t>Bi-212*</t>
  </si>
  <si>
    <t>Po-203</t>
  </si>
  <si>
    <t>Po-205</t>
  </si>
  <si>
    <t>Po-207</t>
  </si>
  <si>
    <t>Po-210</t>
  </si>
  <si>
    <t>At-211</t>
  </si>
  <si>
    <t>Rn-220*</t>
  </si>
  <si>
    <t>Rn-222*</t>
  </si>
  <si>
    <t>Ra-223*</t>
  </si>
  <si>
    <t>Ra-224*</t>
  </si>
  <si>
    <t>Ra-225</t>
  </si>
  <si>
    <t>Ra-226*</t>
  </si>
  <si>
    <t>Ra-227</t>
  </si>
  <si>
    <t>Ra-228*</t>
  </si>
  <si>
    <t>Ac-228</t>
  </si>
  <si>
    <t>Th-226*</t>
  </si>
  <si>
    <t>Th-227</t>
  </si>
  <si>
    <t>Th-228*</t>
  </si>
  <si>
    <t>Th-229*</t>
  </si>
  <si>
    <t>Th-230</t>
  </si>
  <si>
    <t>Th-231</t>
  </si>
  <si>
    <t>Th-234*</t>
  </si>
  <si>
    <t>Pa-230</t>
  </si>
  <si>
    <t>Pa-231</t>
  </si>
  <si>
    <t>Pa-233</t>
  </si>
  <si>
    <t>U-230*</t>
  </si>
  <si>
    <t>U-231</t>
  </si>
  <si>
    <t>U-232*</t>
  </si>
  <si>
    <t>U-235*</t>
  </si>
  <si>
    <t>U-237</t>
  </si>
  <si>
    <t>U-238*</t>
  </si>
  <si>
    <t>U-239</t>
  </si>
  <si>
    <t>U-240</t>
  </si>
  <si>
    <t>U-240*</t>
  </si>
  <si>
    <t>Np-237*</t>
  </si>
  <si>
    <t>Np-239</t>
  </si>
  <si>
    <t>Np-240</t>
  </si>
  <si>
    <t>Pu-234</t>
  </si>
  <si>
    <t>Pu-235</t>
  </si>
  <si>
    <t>Pu-236</t>
  </si>
  <si>
    <t>Pu-237</t>
  </si>
  <si>
    <t>Pu-240</t>
  </si>
  <si>
    <t>Pu-241</t>
  </si>
  <si>
    <t>Pu-243</t>
  </si>
  <si>
    <t>Pu-244</t>
  </si>
  <si>
    <t>Am-242</t>
  </si>
  <si>
    <t>Am-242m*</t>
  </si>
  <si>
    <t>Am-243*</t>
  </si>
  <si>
    <t>Cm-242</t>
  </si>
  <si>
    <t>Cm-243</t>
  </si>
  <si>
    <t>Cm-245</t>
  </si>
  <si>
    <t>Cm-246</t>
  </si>
  <si>
    <t>Cm-247</t>
  </si>
  <si>
    <t>Cm-248</t>
  </si>
  <si>
    <t>Bk-249</t>
  </si>
  <si>
    <t>Cf-246</t>
  </si>
  <si>
    <t>Cf-248</t>
  </si>
  <si>
    <t>Cf-249</t>
  </si>
  <si>
    <t>Cf-250</t>
  </si>
  <si>
    <t>Cf-251</t>
  </si>
  <si>
    <t>Cf-253</t>
  </si>
  <si>
    <t>Cf-254</t>
  </si>
  <si>
    <t>Es-253</t>
  </si>
  <si>
    <t>Es-254</t>
  </si>
  <si>
    <t>Es-254m</t>
  </si>
  <si>
    <t>Fm-254</t>
  </si>
  <si>
    <t>Fm-255</t>
  </si>
  <si>
    <t>Список кодов изотопов</t>
  </si>
  <si>
    <t>DDD1.pdf, DDD2.pdf</t>
  </si>
  <si>
    <t>Наименование  заявителя в дательном падеже</t>
  </si>
  <si>
    <t>9022 21 000 0</t>
  </si>
  <si>
    <t>9022 29 000 0</t>
  </si>
  <si>
    <t>пункт вывоза</t>
  </si>
  <si>
    <t>Вид перемещения через Государственную границу</t>
  </si>
  <si>
    <t xml:space="preserve">Другие грузоперевозчики </t>
  </si>
  <si>
    <t>Код ТН ВЭД</t>
  </si>
  <si>
    <t>1. Ядерные вещества или ядерные материалы в любом количестве и агрегатном состоянии независимо от их происхождения, включая изделия из обедненного урана</t>
  </si>
  <si>
    <t>из 2844</t>
  </si>
  <si>
    <t>2. Радиоактивные отходы, отработавшее (облученное) ядерное топливо в любом агрегатном состоянии и количестве</t>
  </si>
  <si>
    <t xml:space="preserve">3. Радиоактивные вещества, радиоактивные материалы, изъятые из незаконного оборота на территории иностранного государства, которые произведены либо образовались в Республике Беларусь, для возврата </t>
  </si>
  <si>
    <t>4. Закрытые источники ионизирующего излучения, не предусмотренные в пункте 3 настоящего перечня, активность которых больше или равна минимальным значениям активности радионуклидов, установленным Министерством по чрезвычайным ситуациям, а также содержащие их радиационные устройства</t>
  </si>
  <si>
    <t>из 2844, 9022</t>
  </si>
  <si>
    <t>5. Открытые источники ионизирующего излучения в любом агрегатном состоянии, не предусмотренные в пункте 3 настоящего перечня, удельная активность и активность которых больше или равна минимальным значениям удельной активности и активности радионуклидов, установленным Министерством по чрезвычайным ситуациям, а также содержащие их радиационные устройства</t>
  </si>
  <si>
    <t>Декларация на отгружаемые закрытые ИИИ 1 и 2 категорий по степени радиационной опасности в случае вывоза</t>
  </si>
  <si>
    <t>Поле должно быть заполнено</t>
  </si>
  <si>
    <t>XXX.zip, приложено  N  файлов</t>
  </si>
  <si>
    <t>ZZZ.xlsx</t>
  </si>
  <si>
    <t>SSS.pdf</t>
  </si>
  <si>
    <t>не выше I-БЕЛАЯ</t>
  </si>
  <si>
    <t>не выше II-ЖЕЛТАЯ</t>
  </si>
  <si>
    <t>не выше III-ЖЕЛТАЯ на условиях исключительного использования</t>
  </si>
  <si>
    <t>тип С и тип B(M)</t>
  </si>
  <si>
    <t>тип С и тип B(U)</t>
  </si>
  <si>
    <t>тип С и тип A</t>
  </si>
  <si>
    <t>тип С и тип ПУ-3</t>
  </si>
  <si>
    <t>тип С и тип ПУ-2</t>
  </si>
  <si>
    <t>тип С и тип ПУ-1</t>
  </si>
  <si>
    <t xml:space="preserve">тип С и освобожденная упаковка </t>
  </si>
  <si>
    <t>тип B(M) и тип B(U)</t>
  </si>
  <si>
    <t>тип B(M) и тип А</t>
  </si>
  <si>
    <t>тип B(M) и тип ПУ-3</t>
  </si>
  <si>
    <t>тип B(M) и тип ПУ-2</t>
  </si>
  <si>
    <t>тип B(M) и тип ПУ-1</t>
  </si>
  <si>
    <t>тип B(M) и освобожденная упаковка</t>
  </si>
  <si>
    <t>тип B(U) и тип А</t>
  </si>
  <si>
    <t>тип B(U) и тип ПУ-3</t>
  </si>
  <si>
    <t>тип B(U) и тип ПУ-2</t>
  </si>
  <si>
    <t>тип B(U) и тип ПУ-1</t>
  </si>
  <si>
    <t>тип B(U) и освобожденная упаковка</t>
  </si>
  <si>
    <t>тип A и тип ПУ-3</t>
  </si>
  <si>
    <t>тип A и тип ПУ-2</t>
  </si>
  <si>
    <t>тип A и тип ПУ-1</t>
  </si>
  <si>
    <t>тип A и освобожденная упаковка</t>
  </si>
  <si>
    <t>тип ПУ-3 и тип ПУ-2</t>
  </si>
  <si>
    <t>тип ПУ-3 и тип ПУ-1</t>
  </si>
  <si>
    <t>тип ПУ-3 и освобожденная упаковка</t>
  </si>
  <si>
    <t>тип ПУ-2 и тип ПУ-1</t>
  </si>
  <si>
    <t>тип ПУ-2 и освобожденная упаковка</t>
  </si>
  <si>
    <t>тип ПУ-1 и освобожденная упаковка</t>
  </si>
  <si>
    <t>По маршруту: страна отправления</t>
  </si>
  <si>
    <t>Другие пункты выгрузки</t>
  </si>
  <si>
    <t>Заполнение данной информации облегчит обработку заявления</t>
  </si>
  <si>
    <t>(всего, кг, количество упаковок, масса одной упаковки – масса брутто, транспортная категория, изотопный состав, активность)</t>
  </si>
  <si>
    <t>(наименование, дата)</t>
  </si>
  <si>
    <t>Перечень источников ионизирующего излучения, ограниченных к перемещению через Государственную границу Республики Беларусь при ввозе в Республику Беларусь и (или) вывозе из Республики Беларусь (Постановление Совета Министров от 23.09.2008 N 1397 в ред. постановления Совмина от 12.08.2020 N 497)</t>
  </si>
  <si>
    <t>(наименование товара, код ТН ВЭД ЕАЭС)</t>
  </si>
  <si>
    <t>2844 41 000 0</t>
  </si>
  <si>
    <t>2844 42 000 0</t>
  </si>
  <si>
    <t>2844 43 000 0</t>
  </si>
  <si>
    <t>2844 44 000 0</t>
  </si>
  <si>
    <t>8609 00 9009</t>
  </si>
  <si>
    <t xml:space="preserve">Форма для заполнения и формирования электронного заявления  
на получение разрешения на ввоз в Республику Беларусь и (или) вывоз из Республики Беларусь источников ионизирующего излучения </t>
  </si>
  <si>
    <t>Для автомобильного транспорта - копия бланка маршрута</t>
  </si>
  <si>
    <t>Вид тары,        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</si>
</sst>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30" fillId="0" borderId="0" xfId="0" applyNumberFormat="1" applyFont="1" applyAlignment="1">
      <alignment horizontal="left" vertical="center"/>
    </xf>
    <xf numFmtId="0" fontId="0" fillId="0" borderId="0" xfId="0" applyFont="1"/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Protection="1"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23" fillId="0" borderId="0" xfId="0" applyNumberFormat="1" applyFont="1" applyProtection="1"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Fill="1" applyProtection="1">
      <protection hidden="1"/>
    </xf>
    <xf numFmtId="1" fontId="23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1" fontId="23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1" fontId="17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/>
      <protection hidden="1"/>
    </xf>
    <xf numFmtId="1" fontId="30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3" fontId="1" fillId="0" borderId="0" xfId="0" applyNumberFormat="1" applyFont="1" applyFill="1" applyBorder="1" applyAlignment="1" applyProtection="1">
      <alignment horizontal="justify" vertical="top"/>
      <protection hidden="1"/>
    </xf>
    <xf numFmtId="3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justify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1" fillId="0" borderId="0" xfId="0" applyNumberFormat="1" applyFont="1" applyFill="1" applyBorder="1" applyAlignment="1" applyProtection="1">
      <alignment horizontal="justify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hidden="1"/>
    </xf>
    <xf numFmtId="14" fontId="4" fillId="0" borderId="0" xfId="0" applyNumberFormat="1" applyFont="1" applyFill="1" applyBorder="1" applyAlignment="1" applyProtection="1">
      <alignment horizontal="left" vertical="center"/>
      <protection hidden="1"/>
    </xf>
    <xf numFmtId="14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Protection="1">
      <protection hidden="1"/>
    </xf>
    <xf numFmtId="0" fontId="4" fillId="0" borderId="0" xfId="0" applyNumberFormat="1" applyFont="1" applyFill="1" applyBorder="1" applyAlignment="1" applyProtection="1">
      <alignment horizontal="justify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top"/>
      <protection hidden="1"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C99" fmlaRange="Список!$D$1:$D$2" val="0"/>
</file>

<file path=xl/ctrlProps/ctrlProp2.xml><?xml version="1.0" encoding="utf-8"?>
<formControlPr xmlns="http://schemas.microsoft.com/office/spreadsheetml/2009/9/main" objectType="Drop" dropStyle="combo" dx="16" fmlaLink="C54" fmlaRange="Список!$K$1:$K$8" sel="3" val="0"/>
</file>

<file path=xl/ctrlProps/ctrlProp3.xml><?xml version="1.0" encoding="utf-8"?>
<formControlPr xmlns="http://schemas.microsoft.com/office/spreadsheetml/2009/9/main" objectType="Drop" dropLines="37" dropStyle="combo" dx="16" fmlaLink="C55" fmlaRange="Список!$H$1:$H$37" sel="8" val="2"/>
</file>

<file path=xl/ctrlProps/ctrlProp4.xml><?xml version="1.0" encoding="utf-8"?>
<formControlPr xmlns="http://schemas.microsoft.com/office/spreadsheetml/2009/9/main" objectType="Drop" dropLines="3" dropStyle="combo" dx="16" fmlaLink="C9" fmlaRange="Список!$A$1:$A$3" val="0"/>
</file>

<file path=xl/ctrlProps/ctrlProp5.xml><?xml version="1.0" encoding="utf-8"?>
<formControlPr xmlns="http://schemas.microsoft.com/office/spreadsheetml/2009/9/main" objectType="Drop" dropStyle="combo" dx="16" fmlaLink="C11" fmlaRange="Список!$F$1:$F$8" val="0"/>
</file>

<file path=xl/ctrlProps/ctrlProp6.xml><?xml version="1.0" encoding="utf-8"?>
<formControlPr xmlns="http://schemas.microsoft.com/office/spreadsheetml/2009/9/main" objectType="Drop" dropLines="5" dropStyle="combo" dx="16" fmlaLink="C35" fmlaRange="Список!$C$10:$C$14" noThreeD="1" sel="0" val="0"/>
</file>

<file path=xl/ctrlProps/ctrlProp7.xml><?xml version="1.0" encoding="utf-8"?>
<formControlPr xmlns="http://schemas.microsoft.com/office/spreadsheetml/2009/9/main" objectType="Drop" dropLines="4" dropStyle="combo" dx="16" fmlaLink="C36" fmlaRange="Список!$E$10:$E$13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85725</xdr:rowOff>
        </xdr:from>
        <xdr:to>
          <xdr:col>1</xdr:col>
          <xdr:colOff>1247775</xdr:colOff>
          <xdr:row>98</xdr:row>
          <xdr:rowOff>323850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104775</xdr:rowOff>
        </xdr:from>
        <xdr:to>
          <xdr:col>1</xdr:col>
          <xdr:colOff>3895725</xdr:colOff>
          <xdr:row>53</xdr:row>
          <xdr:rowOff>304800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114300</xdr:rowOff>
        </xdr:from>
        <xdr:to>
          <xdr:col>1</xdr:col>
          <xdr:colOff>2209800</xdr:colOff>
          <xdr:row>54</xdr:row>
          <xdr:rowOff>314325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285750</xdr:rowOff>
        </xdr:from>
        <xdr:to>
          <xdr:col>1</xdr:col>
          <xdr:colOff>742950</xdr:colOff>
          <xdr:row>8</xdr:row>
          <xdr:rowOff>485775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1</xdr:col>
          <xdr:colOff>1752600</xdr:colOff>
          <xdr:row>11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2781300</xdr:colOff>
      <xdr:row>3</xdr:row>
      <xdr:rowOff>190500</xdr:rowOff>
    </xdr:from>
    <xdr:ext cx="2933700" cy="82867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81300" y="762000"/>
          <a:ext cx="2933700" cy="82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Начальнику Департамента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по ядерной и радиационной безопасности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Министерства по чрезвычайным ситуациям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mt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0"/>
  <sheetViews>
    <sheetView tabSelected="1" zoomScaleNormal="100" workbookViewId="0">
      <selection activeCell="B118" sqref="B118"/>
    </sheetView>
  </sheetViews>
  <sheetFormatPr defaultRowHeight="15" x14ac:dyDescent="0.25"/>
  <cols>
    <col min="1" max="1" width="23.85546875" customWidth="1"/>
    <col min="2" max="2" width="85.7109375" customWidth="1"/>
    <col min="3" max="3" width="16.7109375" customWidth="1"/>
    <col min="4" max="4" width="18.85546875" customWidth="1"/>
    <col min="5" max="5" width="17.85546875" customWidth="1"/>
    <col min="6" max="6" width="21.42578125" customWidth="1"/>
    <col min="7" max="7" width="21.85546875" customWidth="1"/>
  </cols>
  <sheetData>
    <row r="1" spans="1:9" ht="73.5" customHeight="1" x14ac:dyDescent="0.3">
      <c r="A1" s="185" t="s">
        <v>540</v>
      </c>
      <c r="B1" s="186"/>
      <c r="C1" s="60"/>
      <c r="D1" s="38"/>
      <c r="E1" s="38"/>
      <c r="F1" s="38"/>
      <c r="G1" s="9"/>
      <c r="H1" s="9"/>
      <c r="I1" s="9"/>
    </row>
    <row r="2" spans="1:9" ht="78.75" x14ac:dyDescent="0.25">
      <c r="A2" s="146" t="s">
        <v>226</v>
      </c>
      <c r="B2" s="62" t="s">
        <v>493</v>
      </c>
      <c r="C2" s="60"/>
      <c r="D2" s="41"/>
      <c r="E2" s="1"/>
      <c r="F2" s="37"/>
      <c r="G2" s="39"/>
      <c r="H2" s="10"/>
      <c r="I2" s="24"/>
    </row>
    <row r="3" spans="1:9" ht="47.25" x14ac:dyDescent="0.25">
      <c r="A3" s="146" t="s">
        <v>478</v>
      </c>
      <c r="B3" s="62" t="s">
        <v>493</v>
      </c>
      <c r="C3" s="60"/>
      <c r="D3" s="41"/>
      <c r="E3" s="1"/>
      <c r="F3" s="25"/>
      <c r="G3" s="18"/>
      <c r="H3" s="6"/>
      <c r="I3" s="9"/>
    </row>
    <row r="4" spans="1:9" ht="31.5" x14ac:dyDescent="0.25">
      <c r="A4" s="146" t="s">
        <v>227</v>
      </c>
      <c r="B4" s="62" t="s">
        <v>493</v>
      </c>
      <c r="C4" s="60"/>
      <c r="D4" s="41"/>
      <c r="E4" s="1"/>
      <c r="F4" s="25"/>
      <c r="G4" s="18"/>
      <c r="H4" s="12"/>
      <c r="I4" s="9"/>
    </row>
    <row r="5" spans="1:9" ht="15.75" x14ac:dyDescent="0.25">
      <c r="A5" s="147" t="s">
        <v>87</v>
      </c>
      <c r="B5" s="63" t="s">
        <v>493</v>
      </c>
      <c r="C5" s="60"/>
      <c r="D5" s="42"/>
      <c r="E5" s="1"/>
      <c r="F5" s="1"/>
      <c r="G5" s="18"/>
      <c r="H5" s="13"/>
      <c r="I5" s="9"/>
    </row>
    <row r="6" spans="1:9" ht="15.75" x14ac:dyDescent="0.25">
      <c r="A6" s="147" t="s">
        <v>86</v>
      </c>
      <c r="B6" s="64" t="s">
        <v>493</v>
      </c>
      <c r="C6" s="60"/>
      <c r="D6" s="42"/>
      <c r="E6" s="1"/>
      <c r="F6" s="37"/>
      <c r="G6" s="18"/>
      <c r="H6" s="12"/>
      <c r="I6" s="9"/>
    </row>
    <row r="7" spans="1:9" ht="15.75" x14ac:dyDescent="0.25">
      <c r="A7" s="148" t="s">
        <v>8</v>
      </c>
      <c r="B7" s="65" t="s">
        <v>493</v>
      </c>
      <c r="C7" s="60"/>
      <c r="D7" s="42"/>
      <c r="E7" s="1"/>
      <c r="F7" s="25"/>
      <c r="G7" s="18"/>
      <c r="H7" s="13"/>
      <c r="I7" s="9"/>
    </row>
    <row r="8" spans="1:9" ht="15.75" x14ac:dyDescent="0.25">
      <c r="A8" s="149"/>
      <c r="B8" s="67"/>
      <c r="C8" s="60"/>
      <c r="D8" s="42"/>
      <c r="E8" s="1"/>
      <c r="F8" s="25"/>
      <c r="G8" s="40"/>
      <c r="H8" s="18"/>
      <c r="I8" s="9"/>
    </row>
    <row r="9" spans="1:9" ht="63" x14ac:dyDescent="0.25">
      <c r="A9" s="150" t="s">
        <v>482</v>
      </c>
      <c r="B9" s="111" t="str">
        <f>INDEX(Список!$A$1:$A$3,C9)</f>
        <v>ввоз</v>
      </c>
      <c r="C9" s="68">
        <v>1</v>
      </c>
      <c r="D9" s="42"/>
      <c r="E9" s="1"/>
      <c r="F9" s="25"/>
      <c r="G9" s="18"/>
      <c r="H9" s="18"/>
      <c r="I9" s="9"/>
    </row>
    <row r="10" spans="1:9" ht="15.75" x14ac:dyDescent="0.25">
      <c r="A10" s="151" t="s">
        <v>9</v>
      </c>
      <c r="B10" s="62" t="s">
        <v>493</v>
      </c>
      <c r="C10" s="60"/>
      <c r="D10" s="42"/>
      <c r="E10" s="1"/>
      <c r="F10" s="25"/>
      <c r="G10" s="18"/>
      <c r="H10" s="18"/>
      <c r="I10" s="9"/>
    </row>
    <row r="11" spans="1:9" ht="15.75" x14ac:dyDescent="0.25">
      <c r="A11" s="151" t="s">
        <v>88</v>
      </c>
      <c r="B11" s="112" t="str">
        <f>INDEX(Список!$F$1:$F$43,C11)</f>
        <v>2844 41 000 0</v>
      </c>
      <c r="C11" s="68">
        <v>1</v>
      </c>
      <c r="D11" s="42"/>
      <c r="E11" s="1"/>
      <c r="F11" s="25"/>
      <c r="G11" s="18"/>
      <c r="H11" s="18"/>
      <c r="I11" s="9"/>
    </row>
    <row r="12" spans="1:9" ht="15.75" x14ac:dyDescent="0.25">
      <c r="A12" s="150" t="s">
        <v>225</v>
      </c>
      <c r="B12" s="69"/>
      <c r="C12" s="68">
        <v>1</v>
      </c>
      <c r="D12" s="42"/>
      <c r="E12" s="1"/>
      <c r="F12" s="25"/>
      <c r="G12" s="18"/>
      <c r="H12" s="18"/>
      <c r="I12" s="9"/>
    </row>
    <row r="13" spans="1:9" ht="15.75" x14ac:dyDescent="0.25">
      <c r="A13" s="152" t="s">
        <v>134</v>
      </c>
      <c r="B13" s="184"/>
      <c r="C13" s="68">
        <v>152</v>
      </c>
      <c r="D13" s="42"/>
      <c r="E13" s="1"/>
      <c r="F13" s="25"/>
      <c r="G13" s="18"/>
      <c r="H13" s="18"/>
      <c r="I13" s="9"/>
    </row>
    <row r="14" spans="1:9" ht="15.75" hidden="1" x14ac:dyDescent="0.25">
      <c r="A14" s="152"/>
      <c r="B14" s="70"/>
      <c r="C14" s="68"/>
      <c r="D14" s="42"/>
      <c r="E14" s="1"/>
      <c r="F14" s="25"/>
      <c r="G14" s="18"/>
      <c r="H14" s="18"/>
      <c r="I14" s="9"/>
    </row>
    <row r="15" spans="1:9" ht="15.75" x14ac:dyDescent="0.25">
      <c r="A15" s="153" t="s">
        <v>224</v>
      </c>
      <c r="B15" s="71"/>
      <c r="C15" s="72"/>
      <c r="D15" s="42"/>
      <c r="E15" s="1"/>
      <c r="F15" s="25"/>
      <c r="G15" s="18"/>
      <c r="H15" s="18"/>
      <c r="I15" s="9"/>
    </row>
    <row r="16" spans="1:9" ht="15.75" x14ac:dyDescent="0.25">
      <c r="A16" s="153" t="s">
        <v>223</v>
      </c>
      <c r="B16" s="71"/>
      <c r="C16" s="72"/>
      <c r="D16" s="42"/>
      <c r="E16" s="1"/>
      <c r="F16" s="25"/>
      <c r="G16" s="18"/>
      <c r="H16" s="18"/>
      <c r="I16" s="9"/>
    </row>
    <row r="17" spans="1:9" ht="15.75" x14ac:dyDescent="0.25">
      <c r="A17" s="155"/>
      <c r="B17" s="75"/>
      <c r="C17" s="1"/>
      <c r="D17" s="42"/>
      <c r="E17" s="1"/>
      <c r="F17" s="25"/>
      <c r="G17" s="18"/>
      <c r="H17" s="18"/>
      <c r="I17" s="9"/>
    </row>
    <row r="18" spans="1:9" ht="31.5" x14ac:dyDescent="0.25">
      <c r="A18" s="150" t="s">
        <v>198</v>
      </c>
      <c r="B18" s="43"/>
      <c r="C18" s="1"/>
      <c r="D18" s="42"/>
      <c r="E18" s="1"/>
      <c r="F18" s="37"/>
      <c r="G18" s="18"/>
      <c r="H18" s="18"/>
      <c r="I18" s="9"/>
    </row>
    <row r="19" spans="1:9" ht="15.75" x14ac:dyDescent="0.25">
      <c r="A19" s="150" t="s">
        <v>88</v>
      </c>
      <c r="B19" s="73"/>
      <c r="C19" s="60"/>
      <c r="D19" s="42"/>
      <c r="E19" s="1"/>
      <c r="F19" s="25"/>
      <c r="G19" s="18"/>
      <c r="H19" s="18"/>
      <c r="I19" s="9"/>
    </row>
    <row r="20" spans="1:9" ht="15.75" x14ac:dyDescent="0.25">
      <c r="A20" s="153" t="s">
        <v>134</v>
      </c>
      <c r="B20" s="74"/>
      <c r="C20" s="60"/>
      <c r="D20" s="42"/>
      <c r="E20" s="1"/>
      <c r="F20" s="25"/>
      <c r="G20" s="18"/>
      <c r="H20" s="18"/>
      <c r="I20" s="9"/>
    </row>
    <row r="21" spans="1:9" ht="15.75" x14ac:dyDescent="0.25">
      <c r="A21" s="154" t="s">
        <v>224</v>
      </c>
      <c r="B21" s="74"/>
      <c r="C21" s="60"/>
      <c r="D21" s="42"/>
      <c r="E21" s="1"/>
      <c r="F21" s="25"/>
      <c r="G21" s="18"/>
      <c r="H21" s="18"/>
      <c r="I21" s="9"/>
    </row>
    <row r="22" spans="1:9" ht="15.75" x14ac:dyDescent="0.25">
      <c r="A22" s="154" t="s">
        <v>223</v>
      </c>
      <c r="B22" s="74"/>
      <c r="C22" s="60"/>
      <c r="D22" s="42"/>
      <c r="E22" s="1"/>
      <c r="F22" s="25"/>
      <c r="G22" s="18"/>
      <c r="H22" s="18"/>
      <c r="I22" s="9"/>
    </row>
    <row r="23" spans="1:9" ht="15.75" x14ac:dyDescent="0.25">
      <c r="A23" s="155"/>
      <c r="B23" s="75"/>
      <c r="C23" s="60"/>
      <c r="D23" s="42"/>
      <c r="E23" s="1"/>
      <c r="F23" s="25"/>
      <c r="G23" s="18"/>
      <c r="H23" s="18"/>
      <c r="I23" s="9"/>
    </row>
    <row r="24" spans="1:9" ht="31.5" x14ac:dyDescent="0.25">
      <c r="A24" s="150" t="s">
        <v>199</v>
      </c>
      <c r="B24" s="76"/>
      <c r="C24" s="60"/>
      <c r="D24" s="42"/>
      <c r="E24" s="1"/>
      <c r="F24" s="25"/>
      <c r="G24" s="18"/>
      <c r="H24" s="18"/>
      <c r="I24" s="9"/>
    </row>
    <row r="25" spans="1:9" ht="15.75" x14ac:dyDescent="0.25">
      <c r="A25" s="150" t="s">
        <v>88</v>
      </c>
      <c r="B25" s="73"/>
      <c r="C25" s="60"/>
      <c r="D25" s="42"/>
      <c r="E25" s="1"/>
      <c r="F25" s="25"/>
      <c r="G25" s="18"/>
      <c r="H25" s="18"/>
      <c r="I25" s="9"/>
    </row>
    <row r="26" spans="1:9" ht="15.75" x14ac:dyDescent="0.25">
      <c r="A26" s="153" t="s">
        <v>134</v>
      </c>
      <c r="B26" s="74"/>
      <c r="C26" s="60"/>
      <c r="D26" s="42"/>
      <c r="E26" s="1"/>
      <c r="F26" s="25"/>
      <c r="G26" s="18"/>
      <c r="H26" s="18"/>
      <c r="I26" s="9"/>
    </row>
    <row r="27" spans="1:9" ht="15.75" x14ac:dyDescent="0.25">
      <c r="A27" s="154" t="s">
        <v>223</v>
      </c>
      <c r="B27" s="74"/>
      <c r="C27" s="60"/>
      <c r="D27" s="42"/>
      <c r="E27" s="1"/>
      <c r="F27" s="25"/>
      <c r="G27" s="18"/>
      <c r="H27" s="18"/>
      <c r="I27" s="9"/>
    </row>
    <row r="28" spans="1:9" ht="15.75" x14ac:dyDescent="0.25">
      <c r="A28" s="154" t="s">
        <v>223</v>
      </c>
      <c r="B28" s="74"/>
      <c r="C28" s="60"/>
      <c r="D28" s="42"/>
      <c r="E28" s="1"/>
      <c r="F28" s="25"/>
      <c r="G28" s="18"/>
      <c r="H28" s="18"/>
      <c r="I28" s="9"/>
    </row>
    <row r="29" spans="1:9" ht="15.75" x14ac:dyDescent="0.25">
      <c r="A29" s="155"/>
      <c r="B29" s="75"/>
      <c r="C29" s="60"/>
      <c r="D29" s="42"/>
      <c r="E29" s="1"/>
      <c r="F29" s="25"/>
      <c r="G29" s="21"/>
      <c r="H29" s="18"/>
      <c r="I29" s="9"/>
    </row>
    <row r="30" spans="1:9" ht="31.5" x14ac:dyDescent="0.25">
      <c r="A30" s="150" t="s">
        <v>200</v>
      </c>
      <c r="B30" s="43"/>
      <c r="C30" s="77"/>
      <c r="D30" s="42"/>
      <c r="E30" s="1"/>
      <c r="F30" s="25"/>
      <c r="G30" s="21"/>
      <c r="H30" s="9"/>
      <c r="I30" s="1"/>
    </row>
    <row r="31" spans="1:9" ht="15.75" x14ac:dyDescent="0.25">
      <c r="A31" s="150" t="s">
        <v>88</v>
      </c>
      <c r="B31" s="73"/>
      <c r="C31" s="77"/>
      <c r="D31" s="42"/>
      <c r="E31" s="1"/>
      <c r="F31" s="25"/>
      <c r="G31" s="21"/>
      <c r="H31" s="9"/>
      <c r="I31" s="1"/>
    </row>
    <row r="32" spans="1:9" ht="15.75" x14ac:dyDescent="0.25">
      <c r="A32" s="153" t="s">
        <v>134</v>
      </c>
      <c r="B32" s="74"/>
      <c r="C32" s="77"/>
      <c r="D32" s="42"/>
      <c r="E32" s="1"/>
      <c r="F32" s="25"/>
      <c r="G32" s="19"/>
      <c r="H32" s="9"/>
      <c r="I32" s="1"/>
    </row>
    <row r="33" spans="1:9" ht="15.75" x14ac:dyDescent="0.25">
      <c r="A33" s="154" t="s">
        <v>224</v>
      </c>
      <c r="B33" s="74"/>
      <c r="C33" s="77"/>
      <c r="D33" s="42"/>
      <c r="E33" s="1"/>
      <c r="F33" s="25"/>
      <c r="G33" s="19"/>
      <c r="H33" s="9"/>
      <c r="I33" s="1"/>
    </row>
    <row r="34" spans="1:9" ht="15.75" x14ac:dyDescent="0.25">
      <c r="A34" s="154" t="s">
        <v>223</v>
      </c>
      <c r="B34" s="74"/>
      <c r="C34" s="77"/>
      <c r="D34" s="42"/>
      <c r="E34" s="1"/>
      <c r="F34" s="25"/>
      <c r="G34" s="19"/>
      <c r="H34" s="9"/>
      <c r="I34" s="1"/>
    </row>
    <row r="35" spans="1:9" ht="15.75" x14ac:dyDescent="0.25">
      <c r="A35" s="153"/>
      <c r="B35" s="75"/>
      <c r="C35" s="77"/>
      <c r="D35" s="42"/>
      <c r="E35" s="1"/>
      <c r="F35" s="25"/>
      <c r="G35" s="6"/>
      <c r="H35" s="9"/>
      <c r="I35" s="1"/>
    </row>
    <row r="36" spans="1:9" ht="31.5" x14ac:dyDescent="0.25">
      <c r="A36" s="150" t="s">
        <v>201</v>
      </c>
      <c r="B36" s="43"/>
      <c r="C36" s="77"/>
      <c r="D36" s="42"/>
      <c r="E36" s="1"/>
      <c r="F36" s="25"/>
      <c r="G36" s="19"/>
      <c r="H36" s="9"/>
      <c r="I36" s="1"/>
    </row>
    <row r="37" spans="1:9" ht="15.75" x14ac:dyDescent="0.25">
      <c r="A37" s="150" t="s">
        <v>88</v>
      </c>
      <c r="B37" s="73"/>
      <c r="C37" s="77"/>
      <c r="D37" s="42"/>
      <c r="E37" s="1"/>
      <c r="F37" s="1"/>
      <c r="G37" s="6"/>
      <c r="H37" s="9"/>
      <c r="I37" s="1"/>
    </row>
    <row r="38" spans="1:9" ht="15.75" x14ac:dyDescent="0.25">
      <c r="A38" s="153" t="s">
        <v>134</v>
      </c>
      <c r="B38" s="74"/>
      <c r="C38" s="77"/>
      <c r="D38" s="42"/>
      <c r="E38" s="1"/>
      <c r="F38" s="37"/>
      <c r="G38" s="18"/>
      <c r="H38" s="9"/>
      <c r="I38" s="1"/>
    </row>
    <row r="39" spans="1:9" ht="15.75" x14ac:dyDescent="0.25">
      <c r="A39" s="154" t="s">
        <v>224</v>
      </c>
      <c r="B39" s="74"/>
      <c r="C39" s="77"/>
      <c r="D39" s="42"/>
      <c r="E39" s="1"/>
      <c r="F39" s="37"/>
      <c r="G39" s="18"/>
      <c r="H39" s="9"/>
      <c r="I39" s="1"/>
    </row>
    <row r="40" spans="1:9" ht="15.75" x14ac:dyDescent="0.25">
      <c r="A40" s="154" t="s">
        <v>223</v>
      </c>
      <c r="B40" s="74"/>
      <c r="C40" s="77"/>
      <c r="D40" s="42"/>
      <c r="E40" s="1"/>
      <c r="F40" s="37"/>
      <c r="G40" s="18"/>
      <c r="H40" s="9"/>
      <c r="I40" s="1"/>
    </row>
    <row r="41" spans="1:9" ht="15.75" x14ac:dyDescent="0.25">
      <c r="A41" s="146"/>
      <c r="B41" s="78"/>
      <c r="C41" s="77"/>
      <c r="D41" s="41"/>
      <c r="E41" s="1"/>
      <c r="F41" s="25"/>
      <c r="G41" s="18"/>
      <c r="H41" s="9"/>
      <c r="I41" s="1"/>
    </row>
    <row r="42" spans="1:9" ht="31.5" x14ac:dyDescent="0.25">
      <c r="A42" s="150" t="s">
        <v>202</v>
      </c>
      <c r="B42" s="43"/>
      <c r="C42" s="77"/>
      <c r="D42" s="42"/>
      <c r="E42" s="1"/>
      <c r="F42" s="25"/>
      <c r="G42" s="19"/>
      <c r="H42" s="9"/>
      <c r="I42" s="1"/>
    </row>
    <row r="43" spans="1:9" ht="15.75" x14ac:dyDescent="0.25">
      <c r="A43" s="150" t="s">
        <v>88</v>
      </c>
      <c r="B43" s="73"/>
      <c r="C43" s="77"/>
      <c r="D43" s="42"/>
      <c r="E43" s="1"/>
      <c r="F43" s="25"/>
      <c r="G43" s="6"/>
      <c r="H43" s="9"/>
      <c r="I43" s="1"/>
    </row>
    <row r="44" spans="1:9" ht="15.75" x14ac:dyDescent="0.25">
      <c r="A44" s="153" t="s">
        <v>134</v>
      </c>
      <c r="B44" s="74"/>
      <c r="C44" s="79"/>
      <c r="D44" s="42"/>
      <c r="E44" s="1"/>
      <c r="F44" s="25"/>
      <c r="G44" s="19"/>
      <c r="H44" s="9"/>
      <c r="I44" s="1"/>
    </row>
    <row r="45" spans="1:9" ht="15.75" x14ac:dyDescent="0.25">
      <c r="A45" s="153" t="s">
        <v>224</v>
      </c>
      <c r="B45" s="74"/>
      <c r="C45" s="79"/>
      <c r="D45" s="42"/>
      <c r="E45" s="1"/>
      <c r="F45" s="25"/>
      <c r="G45" s="19"/>
      <c r="H45" s="9"/>
      <c r="I45" s="1"/>
    </row>
    <row r="46" spans="1:9" ht="15.75" x14ac:dyDescent="0.25">
      <c r="A46" s="154" t="s">
        <v>223</v>
      </c>
      <c r="B46" s="74"/>
      <c r="C46" s="79"/>
      <c r="D46" s="42"/>
      <c r="E46" s="1"/>
      <c r="F46" s="25"/>
      <c r="G46" s="19"/>
      <c r="H46" s="9"/>
      <c r="I46" s="1"/>
    </row>
    <row r="47" spans="1:9" ht="15.75" x14ac:dyDescent="0.25">
      <c r="A47" s="154"/>
      <c r="B47" s="77"/>
      <c r="C47" s="80"/>
      <c r="D47" s="41"/>
      <c r="E47" s="1"/>
      <c r="F47" s="25"/>
      <c r="G47" s="18"/>
      <c r="H47" s="1"/>
      <c r="I47" s="1"/>
    </row>
    <row r="48" spans="1:9" ht="15.75" x14ac:dyDescent="0.25">
      <c r="A48" s="151" t="s">
        <v>96</v>
      </c>
      <c r="B48" s="81"/>
      <c r="C48" s="68">
        <v>4</v>
      </c>
      <c r="D48" s="42"/>
      <c r="E48" s="1"/>
      <c r="F48" s="25"/>
      <c r="G48" s="18"/>
      <c r="H48" s="1"/>
      <c r="I48" s="1"/>
    </row>
    <row r="49" spans="1:9" ht="15.75" x14ac:dyDescent="0.25">
      <c r="A49" s="156" t="s">
        <v>89</v>
      </c>
      <c r="B49" s="71" t="s">
        <v>493</v>
      </c>
      <c r="C49" s="83">
        <v>4</v>
      </c>
      <c r="D49" s="42"/>
      <c r="E49" s="1"/>
      <c r="F49" s="25"/>
      <c r="G49" s="18"/>
      <c r="H49" s="14"/>
      <c r="I49" s="9"/>
    </row>
    <row r="50" spans="1:9" ht="31.5" x14ac:dyDescent="0.25">
      <c r="A50" s="154" t="s">
        <v>97</v>
      </c>
      <c r="B50" s="71" t="s">
        <v>493</v>
      </c>
      <c r="C50" s="84"/>
      <c r="D50" s="42"/>
      <c r="E50" s="1"/>
      <c r="F50" s="25"/>
      <c r="G50" s="18"/>
      <c r="H50" s="37"/>
      <c r="I50" s="9"/>
    </row>
    <row r="51" spans="1:9" ht="31.5" x14ac:dyDescent="0.25">
      <c r="A51" s="154" t="s">
        <v>99</v>
      </c>
      <c r="B51" s="85"/>
      <c r="C51" s="84"/>
      <c r="D51" s="42"/>
      <c r="E51" s="1"/>
      <c r="F51" s="25"/>
      <c r="G51" s="19"/>
      <c r="H51" s="25"/>
      <c r="I51" s="9"/>
    </row>
    <row r="52" spans="1:9" ht="31.5" x14ac:dyDescent="0.25">
      <c r="A52" s="154" t="s">
        <v>101</v>
      </c>
      <c r="B52" s="71" t="s">
        <v>493</v>
      </c>
      <c r="C52" s="84"/>
      <c r="D52" s="42"/>
      <c r="E52" s="1"/>
      <c r="F52" s="25"/>
      <c r="G52" s="6"/>
      <c r="H52" s="25"/>
      <c r="I52" s="9"/>
    </row>
    <row r="53" spans="1:9" ht="63" x14ac:dyDescent="0.25">
      <c r="A53" s="154" t="s">
        <v>100</v>
      </c>
      <c r="B53" s="86"/>
      <c r="C53" s="87">
        <v>1</v>
      </c>
      <c r="D53" s="42"/>
      <c r="E53" s="1"/>
      <c r="F53" s="25"/>
      <c r="G53" s="19"/>
      <c r="H53" s="25"/>
    </row>
    <row r="54" spans="1:9" ht="31.5" x14ac:dyDescent="0.25">
      <c r="A54" s="154" t="s">
        <v>90</v>
      </c>
      <c r="B54" s="115" t="str">
        <f>INDEX(Список!$K$1:$K$10,C54)</f>
        <v>II-ЖЕЛТАЯ</v>
      </c>
      <c r="C54" s="87">
        <v>3</v>
      </c>
      <c r="D54" s="41"/>
      <c r="E54" s="1"/>
      <c r="F54" s="25"/>
      <c r="G54" s="6"/>
      <c r="H54" s="25"/>
    </row>
    <row r="55" spans="1:9" ht="31.5" x14ac:dyDescent="0.25">
      <c r="A55" s="154" t="s">
        <v>542</v>
      </c>
      <c r="B55" s="113" t="str">
        <f>INDEX(Список!$H$1:$H$37,C55)</f>
        <v>тип C</v>
      </c>
      <c r="C55" s="87">
        <v>8</v>
      </c>
      <c r="D55" s="41"/>
      <c r="E55" s="1"/>
      <c r="F55" s="25"/>
      <c r="G55" s="6"/>
      <c r="H55" s="25"/>
    </row>
    <row r="56" spans="1:9" ht="31.5" x14ac:dyDescent="0.25">
      <c r="A56" s="154" t="s">
        <v>228</v>
      </c>
      <c r="B56" s="43"/>
      <c r="C56" s="88"/>
      <c r="D56" s="6"/>
      <c r="E56" s="1"/>
      <c r="F56" s="25"/>
      <c r="G56" s="6"/>
      <c r="H56" s="25"/>
      <c r="I56" s="1"/>
    </row>
    <row r="57" spans="1:9" ht="31.5" x14ac:dyDescent="0.25">
      <c r="A57" s="154" t="s">
        <v>217</v>
      </c>
      <c r="B57" s="43" t="s">
        <v>493</v>
      </c>
      <c r="C57" s="88"/>
      <c r="D57" s="6"/>
      <c r="E57" s="1"/>
      <c r="F57" s="25"/>
      <c r="G57" s="19"/>
      <c r="H57" s="25"/>
      <c r="I57" s="1"/>
    </row>
    <row r="58" spans="1:9" ht="15.75" x14ac:dyDescent="0.25">
      <c r="A58" s="157"/>
      <c r="B58" s="78"/>
      <c r="C58" s="88"/>
      <c r="D58" s="6"/>
      <c r="E58" s="1"/>
      <c r="F58" s="25"/>
      <c r="G58" s="19"/>
      <c r="H58" s="25"/>
      <c r="I58" s="1"/>
    </row>
    <row r="59" spans="1:9" ht="15.75" x14ac:dyDescent="0.25">
      <c r="A59" s="156" t="s">
        <v>91</v>
      </c>
      <c r="B59" s="43" t="s">
        <v>493</v>
      </c>
      <c r="C59" s="89"/>
      <c r="D59" s="6"/>
      <c r="E59" s="1"/>
      <c r="F59" s="25"/>
      <c r="G59" s="6"/>
      <c r="H59" s="25"/>
      <c r="I59" s="9"/>
    </row>
    <row r="60" spans="1:9" ht="15.75" x14ac:dyDescent="0.25">
      <c r="A60" s="156" t="s">
        <v>92</v>
      </c>
      <c r="B60" s="43" t="s">
        <v>493</v>
      </c>
      <c r="C60" s="82"/>
      <c r="D60" s="6"/>
      <c r="E60" s="1"/>
      <c r="F60" s="25"/>
      <c r="G60" s="10"/>
      <c r="H60" s="25"/>
      <c r="I60" s="9"/>
    </row>
    <row r="61" spans="1:9" ht="15.75" x14ac:dyDescent="0.25">
      <c r="A61" s="156" t="s">
        <v>87</v>
      </c>
      <c r="B61" s="90" t="s">
        <v>493</v>
      </c>
      <c r="C61" s="89"/>
      <c r="D61" s="6"/>
      <c r="E61" s="1"/>
      <c r="F61" s="37"/>
      <c r="G61" s="6"/>
      <c r="H61" s="25"/>
      <c r="I61" s="9"/>
    </row>
    <row r="62" spans="1:9" ht="15.75" x14ac:dyDescent="0.25">
      <c r="A62" s="156" t="s">
        <v>86</v>
      </c>
      <c r="B62" s="90"/>
      <c r="C62" s="82"/>
      <c r="D62" s="6"/>
      <c r="E62" s="1"/>
      <c r="F62" s="25"/>
      <c r="G62" s="18"/>
      <c r="H62" s="37"/>
      <c r="I62" s="9"/>
    </row>
    <row r="63" spans="1:9" ht="15.75" x14ac:dyDescent="0.25">
      <c r="A63" s="156" t="s">
        <v>8</v>
      </c>
      <c r="B63" s="91"/>
      <c r="C63" s="92"/>
      <c r="D63" s="16"/>
      <c r="E63" s="1"/>
      <c r="F63" s="25"/>
      <c r="G63" s="18"/>
      <c r="H63" s="25"/>
      <c r="I63" s="9"/>
    </row>
    <row r="64" spans="1:9" ht="15.75" x14ac:dyDescent="0.25">
      <c r="A64" s="158"/>
      <c r="B64" s="94"/>
      <c r="C64" s="92"/>
      <c r="D64" s="16"/>
      <c r="E64" s="1"/>
      <c r="F64" s="25"/>
      <c r="G64" s="10"/>
      <c r="H64" s="25"/>
      <c r="I64" s="1"/>
    </row>
    <row r="65" spans="1:9" ht="15.75" x14ac:dyDescent="0.25">
      <c r="A65" s="156" t="s">
        <v>95</v>
      </c>
      <c r="B65" s="43" t="s">
        <v>493</v>
      </c>
      <c r="C65" s="89"/>
      <c r="D65" s="6"/>
      <c r="E65" s="1"/>
      <c r="F65" s="25"/>
      <c r="G65" s="22"/>
      <c r="H65" s="25"/>
      <c r="I65" s="9"/>
    </row>
    <row r="66" spans="1:9" ht="15.75" x14ac:dyDescent="0.25">
      <c r="A66" s="156" t="s">
        <v>92</v>
      </c>
      <c r="B66" s="43" t="s">
        <v>493</v>
      </c>
      <c r="C66" s="82"/>
      <c r="D66" s="6"/>
      <c r="E66" s="1"/>
      <c r="F66" s="25"/>
      <c r="G66" s="24"/>
      <c r="H66" s="25"/>
      <c r="I66" s="9"/>
    </row>
    <row r="67" spans="1:9" ht="15.75" x14ac:dyDescent="0.25">
      <c r="A67" s="156" t="s">
        <v>87</v>
      </c>
      <c r="B67" s="90" t="s">
        <v>493</v>
      </c>
      <c r="C67" s="89"/>
      <c r="D67" s="6"/>
      <c r="E67" s="1"/>
      <c r="F67" s="25"/>
      <c r="G67" s="23"/>
      <c r="H67" s="25"/>
      <c r="I67" s="9"/>
    </row>
    <row r="68" spans="1:9" ht="15.75" x14ac:dyDescent="0.25">
      <c r="A68" s="156" t="s">
        <v>86</v>
      </c>
      <c r="B68" s="90"/>
      <c r="C68" s="82"/>
      <c r="D68" s="6"/>
      <c r="E68" s="1"/>
      <c r="F68" s="37"/>
      <c r="G68" s="27"/>
      <c r="H68" s="25"/>
      <c r="I68" s="9"/>
    </row>
    <row r="69" spans="1:9" ht="15.75" x14ac:dyDescent="0.25">
      <c r="A69" s="156" t="s">
        <v>8</v>
      </c>
      <c r="B69" s="91"/>
      <c r="C69" s="92"/>
      <c r="D69" s="16"/>
      <c r="E69" s="1"/>
      <c r="F69" s="25"/>
      <c r="G69" s="24"/>
      <c r="H69" s="25"/>
      <c r="I69" s="9"/>
    </row>
    <row r="70" spans="1:9" ht="15.75" x14ac:dyDescent="0.25">
      <c r="A70" s="159"/>
      <c r="B70" s="66"/>
      <c r="C70" s="92"/>
      <c r="D70" s="16"/>
      <c r="E70" s="1"/>
      <c r="F70" s="25"/>
      <c r="G70" s="24"/>
      <c r="H70" s="25"/>
      <c r="I70" s="9"/>
    </row>
    <row r="71" spans="1:9" ht="31.5" x14ac:dyDescent="0.25">
      <c r="A71" s="154" t="s">
        <v>483</v>
      </c>
      <c r="B71" s="74"/>
      <c r="C71" s="92"/>
      <c r="D71" s="16"/>
      <c r="E71" s="1"/>
      <c r="F71" s="25"/>
      <c r="G71" s="24"/>
      <c r="H71" s="25"/>
      <c r="I71" s="9"/>
    </row>
    <row r="72" spans="1:9" ht="15.75" x14ac:dyDescent="0.25">
      <c r="A72" s="159"/>
      <c r="B72" s="94"/>
      <c r="C72" s="92"/>
      <c r="D72" s="16"/>
      <c r="E72" s="1"/>
      <c r="F72" s="37"/>
      <c r="G72" s="24"/>
      <c r="H72" s="25"/>
      <c r="I72" s="1"/>
    </row>
    <row r="73" spans="1:9" ht="15.75" x14ac:dyDescent="0.25">
      <c r="A73" s="156" t="s">
        <v>94</v>
      </c>
      <c r="B73" s="62" t="s">
        <v>493</v>
      </c>
      <c r="C73" s="89"/>
      <c r="D73" s="6"/>
      <c r="E73" s="1"/>
      <c r="F73" s="25"/>
      <c r="G73" s="18"/>
      <c r="H73" s="25"/>
      <c r="I73" s="9"/>
    </row>
    <row r="74" spans="1:9" ht="15.75" x14ac:dyDescent="0.25">
      <c r="A74" s="156" t="s">
        <v>92</v>
      </c>
      <c r="B74" s="62" t="s">
        <v>493</v>
      </c>
      <c r="C74" s="82"/>
      <c r="D74" s="6"/>
      <c r="E74" s="1"/>
      <c r="F74" s="25"/>
      <c r="G74" s="18"/>
      <c r="H74" s="25"/>
      <c r="I74" s="9"/>
    </row>
    <row r="75" spans="1:9" ht="15.75" x14ac:dyDescent="0.25">
      <c r="A75" s="156" t="s">
        <v>87</v>
      </c>
      <c r="B75" s="63" t="s">
        <v>493</v>
      </c>
      <c r="C75" s="89"/>
      <c r="D75" s="6"/>
      <c r="E75" s="1"/>
      <c r="F75" s="25"/>
      <c r="G75" s="18"/>
      <c r="H75" s="25"/>
      <c r="I75" s="9"/>
    </row>
    <row r="76" spans="1:9" ht="15.75" x14ac:dyDescent="0.25">
      <c r="A76" s="156" t="s">
        <v>86</v>
      </c>
      <c r="B76" s="69"/>
      <c r="C76" s="82"/>
      <c r="D76" s="6"/>
      <c r="E76" s="1"/>
      <c r="F76" s="25"/>
      <c r="G76" s="18"/>
      <c r="H76" s="25"/>
      <c r="I76" s="9"/>
    </row>
    <row r="77" spans="1:9" ht="15.75" x14ac:dyDescent="0.25">
      <c r="A77" s="156" t="s">
        <v>8</v>
      </c>
      <c r="B77" s="91"/>
      <c r="C77" s="82"/>
      <c r="D77" s="16"/>
      <c r="E77" s="1"/>
      <c r="F77" s="25"/>
      <c r="G77" s="18"/>
      <c r="H77" s="25"/>
      <c r="I77" s="9"/>
    </row>
    <row r="78" spans="1:9" ht="15.75" x14ac:dyDescent="0.25">
      <c r="A78" s="156"/>
      <c r="B78" s="94"/>
      <c r="C78" s="82"/>
      <c r="D78" s="16"/>
      <c r="E78" s="1"/>
      <c r="F78" s="25"/>
      <c r="G78" s="18"/>
      <c r="H78" s="25"/>
      <c r="I78" s="9"/>
    </row>
    <row r="79" spans="1:9" ht="15.75" x14ac:dyDescent="0.25">
      <c r="A79" s="156" t="s">
        <v>93</v>
      </c>
      <c r="B79" s="62" t="s">
        <v>493</v>
      </c>
      <c r="C79" s="89"/>
      <c r="D79" s="6"/>
      <c r="E79" s="1"/>
      <c r="F79" s="25"/>
      <c r="G79" s="18"/>
      <c r="H79" s="25"/>
      <c r="I79" s="9"/>
    </row>
    <row r="80" spans="1:9" ht="15.75" x14ac:dyDescent="0.25">
      <c r="A80" s="156" t="s">
        <v>92</v>
      </c>
      <c r="B80" s="62" t="s">
        <v>493</v>
      </c>
      <c r="C80" s="82"/>
      <c r="D80" s="6"/>
      <c r="E80" s="1"/>
      <c r="F80" s="25"/>
      <c r="G80" s="18"/>
      <c r="H80" s="25"/>
      <c r="I80" s="9"/>
    </row>
    <row r="81" spans="1:9" ht="15.75" x14ac:dyDescent="0.25">
      <c r="A81" s="156" t="s">
        <v>87</v>
      </c>
      <c r="B81" s="63" t="s">
        <v>493</v>
      </c>
      <c r="C81" s="95"/>
      <c r="D81" s="28"/>
      <c r="E81" s="1"/>
      <c r="F81" s="10"/>
      <c r="G81" s="10"/>
      <c r="H81" s="10"/>
      <c r="I81" s="23"/>
    </row>
    <row r="82" spans="1:9" ht="15.75" x14ac:dyDescent="0.25">
      <c r="A82" s="156" t="s">
        <v>86</v>
      </c>
      <c r="B82" s="69"/>
      <c r="C82" s="82"/>
      <c r="D82" s="6"/>
      <c r="E82" s="1"/>
      <c r="F82" s="6"/>
      <c r="G82" s="6"/>
      <c r="H82" s="6"/>
      <c r="I82" s="9"/>
    </row>
    <row r="83" spans="1:9" ht="15.75" x14ac:dyDescent="0.25">
      <c r="A83" s="156" t="s">
        <v>8</v>
      </c>
      <c r="B83" s="91"/>
      <c r="C83" s="92"/>
      <c r="D83" s="16"/>
      <c r="E83" s="1"/>
      <c r="F83" s="13"/>
      <c r="G83" s="15"/>
      <c r="H83" s="15"/>
      <c r="I83" s="9"/>
    </row>
    <row r="84" spans="1:9" ht="31.5" x14ac:dyDescent="0.25">
      <c r="A84" s="154" t="s">
        <v>529</v>
      </c>
      <c r="B84" s="86"/>
      <c r="C84" s="92"/>
      <c r="D84" s="16"/>
      <c r="E84" s="1"/>
      <c r="F84" s="13"/>
      <c r="G84" s="15"/>
      <c r="H84" s="15"/>
      <c r="I84" s="1"/>
    </row>
    <row r="85" spans="1:9" ht="15.75" x14ac:dyDescent="0.25">
      <c r="A85" s="156"/>
      <c r="B85" s="94"/>
      <c r="C85" s="92"/>
      <c r="D85" s="16"/>
      <c r="E85" s="1"/>
      <c r="F85" s="18"/>
      <c r="G85" s="15"/>
      <c r="H85" s="15"/>
      <c r="I85" s="1"/>
    </row>
    <row r="86" spans="1:9" ht="31.5" x14ac:dyDescent="0.25">
      <c r="A86" s="154" t="s">
        <v>528</v>
      </c>
      <c r="B86" s="62" t="s">
        <v>493</v>
      </c>
      <c r="C86" s="95"/>
      <c r="D86" s="27"/>
      <c r="E86" s="1"/>
      <c r="F86" s="10"/>
      <c r="G86" s="23"/>
      <c r="H86" s="23"/>
      <c r="I86" s="23"/>
    </row>
    <row r="87" spans="1:9" ht="15.75" x14ac:dyDescent="0.25">
      <c r="A87" s="156" t="s">
        <v>107</v>
      </c>
      <c r="B87" s="43" t="s">
        <v>493</v>
      </c>
      <c r="C87" s="96"/>
      <c r="D87" s="27"/>
      <c r="E87" s="1"/>
      <c r="F87" s="22"/>
      <c r="G87" s="26"/>
      <c r="H87" s="26"/>
      <c r="I87" s="26"/>
    </row>
    <row r="88" spans="1:9" ht="15.75" x14ac:dyDescent="0.25">
      <c r="A88" s="156" t="s">
        <v>115</v>
      </c>
      <c r="B88" s="43"/>
      <c r="C88" s="95"/>
      <c r="D88" s="27"/>
      <c r="E88" s="1"/>
      <c r="F88" s="24"/>
      <c r="G88" s="20"/>
      <c r="H88" s="23"/>
      <c r="I88" s="23"/>
    </row>
    <row r="89" spans="1:9" ht="15.75" x14ac:dyDescent="0.25">
      <c r="A89" s="156" t="s">
        <v>481</v>
      </c>
      <c r="B89" s="43"/>
      <c r="C89" s="95"/>
      <c r="D89" s="27"/>
      <c r="E89" s="1"/>
      <c r="F89" s="24"/>
      <c r="G89" s="20"/>
      <c r="H89" s="23"/>
      <c r="I89" s="23"/>
    </row>
    <row r="90" spans="1:9" ht="47.25" x14ac:dyDescent="0.25">
      <c r="A90" s="160" t="s">
        <v>108</v>
      </c>
      <c r="B90" s="43"/>
      <c r="C90" s="97"/>
      <c r="D90" s="27"/>
      <c r="E90" s="1"/>
      <c r="F90" s="23"/>
      <c r="G90" s="23"/>
      <c r="H90" s="23"/>
      <c r="I90" s="23"/>
    </row>
    <row r="91" spans="1:9" ht="31.5" x14ac:dyDescent="0.25">
      <c r="A91" s="154" t="s">
        <v>1</v>
      </c>
      <c r="B91" s="82"/>
      <c r="C91" s="98"/>
      <c r="D91" s="28"/>
      <c r="E91" s="1"/>
      <c r="F91" s="27"/>
      <c r="G91" s="27"/>
      <c r="H91" s="27"/>
      <c r="I91" s="27"/>
    </row>
    <row r="92" spans="1:9" ht="15.75" x14ac:dyDescent="0.25">
      <c r="A92" s="157" t="s">
        <v>4</v>
      </c>
      <c r="B92" s="62"/>
      <c r="C92" s="99"/>
      <c r="D92" s="27"/>
      <c r="E92" s="25"/>
      <c r="F92" s="24"/>
      <c r="G92" s="24"/>
      <c r="H92" s="24"/>
      <c r="I92" s="24"/>
    </row>
    <row r="93" spans="1:9" ht="15.75" x14ac:dyDescent="0.25">
      <c r="A93" s="157" t="s">
        <v>5</v>
      </c>
      <c r="B93" s="62"/>
      <c r="C93" s="99"/>
      <c r="D93" s="27"/>
      <c r="E93" s="25"/>
      <c r="F93" s="24"/>
      <c r="G93" s="24"/>
      <c r="H93" s="24"/>
      <c r="I93" s="24"/>
    </row>
    <row r="94" spans="1:9" ht="15.75" x14ac:dyDescent="0.25">
      <c r="A94" s="157" t="s">
        <v>102</v>
      </c>
      <c r="B94" s="62"/>
      <c r="C94" s="99"/>
      <c r="D94" s="27"/>
      <c r="E94" s="25"/>
      <c r="F94" s="24"/>
      <c r="G94" s="24"/>
      <c r="H94" s="24"/>
      <c r="I94" s="24"/>
    </row>
    <row r="95" spans="1:9" ht="15.75" x14ac:dyDescent="0.25">
      <c r="A95" s="157" t="s">
        <v>6</v>
      </c>
      <c r="B95" s="62"/>
      <c r="C95" s="99"/>
      <c r="D95" s="27"/>
      <c r="E95" s="37"/>
      <c r="F95" s="24"/>
      <c r="G95" s="24"/>
      <c r="H95" s="37"/>
      <c r="I95" s="24"/>
    </row>
    <row r="96" spans="1:9" ht="15.75" x14ac:dyDescent="0.25">
      <c r="A96" s="157"/>
      <c r="B96" s="61"/>
      <c r="C96" s="99"/>
      <c r="D96" s="27"/>
      <c r="E96" s="37"/>
      <c r="F96" s="24"/>
      <c r="G96" s="24"/>
      <c r="H96" s="37"/>
      <c r="I96" s="24"/>
    </row>
    <row r="97" spans="1:9" ht="47.25" x14ac:dyDescent="0.25">
      <c r="A97" s="154" t="s">
        <v>112</v>
      </c>
      <c r="B97" s="43" t="s">
        <v>493</v>
      </c>
      <c r="C97" s="92"/>
      <c r="D97" s="6"/>
      <c r="E97" s="25"/>
      <c r="F97" s="13"/>
      <c r="G97" s="13"/>
      <c r="H97" s="25"/>
      <c r="I97" s="9"/>
    </row>
    <row r="98" spans="1:9" ht="15.75" x14ac:dyDescent="0.25">
      <c r="A98" s="156"/>
      <c r="B98" s="78"/>
      <c r="C98" s="92"/>
      <c r="D98" s="6"/>
      <c r="E98" s="25"/>
      <c r="F98" s="18"/>
      <c r="G98" s="18"/>
      <c r="H98" s="25"/>
      <c r="I98" s="9"/>
    </row>
    <row r="99" spans="1:9" ht="31.5" x14ac:dyDescent="0.25">
      <c r="A99" s="154" t="s">
        <v>2</v>
      </c>
      <c r="B99" s="115" t="str">
        <f>INDEX(Список!$D$1:$D$2,C99)</f>
        <v>разовое</v>
      </c>
      <c r="C99" s="100">
        <v>1</v>
      </c>
      <c r="D99" s="46"/>
      <c r="E99" s="25"/>
      <c r="F99" s="13"/>
      <c r="G99" s="13"/>
      <c r="H99" s="25"/>
      <c r="I99" s="17">
        <v>8</v>
      </c>
    </row>
    <row r="100" spans="1:9" ht="15.75" x14ac:dyDescent="0.25">
      <c r="A100" s="154"/>
      <c r="B100" s="82"/>
      <c r="C100" s="92"/>
      <c r="D100" s="46"/>
      <c r="E100" s="25"/>
      <c r="F100" s="18"/>
      <c r="G100" s="18"/>
      <c r="H100" s="25"/>
      <c r="I100" s="17"/>
    </row>
    <row r="101" spans="1:9" ht="47.25" x14ac:dyDescent="0.25">
      <c r="A101" s="154" t="s">
        <v>103</v>
      </c>
      <c r="B101" s="43" t="s">
        <v>493</v>
      </c>
      <c r="C101" s="92"/>
      <c r="D101" s="46"/>
      <c r="E101" s="25"/>
      <c r="F101" s="18"/>
      <c r="G101" s="18"/>
      <c r="H101" s="25"/>
      <c r="I101" s="17"/>
    </row>
    <row r="102" spans="1:9" ht="47.25" x14ac:dyDescent="0.25">
      <c r="A102" s="161" t="s">
        <v>104</v>
      </c>
      <c r="B102" s="43" t="s">
        <v>493</v>
      </c>
      <c r="C102" s="92"/>
      <c r="D102" s="46"/>
      <c r="E102" s="25"/>
      <c r="F102" s="18"/>
      <c r="G102" s="18"/>
      <c r="H102" s="25"/>
      <c r="I102" s="17"/>
    </row>
    <row r="103" spans="1:9" ht="31.5" x14ac:dyDescent="0.25">
      <c r="A103" s="161" t="s">
        <v>106</v>
      </c>
      <c r="B103" s="101">
        <f ca="1">TODAY()</f>
        <v>44846</v>
      </c>
      <c r="C103" s="92"/>
      <c r="D103" s="46"/>
      <c r="E103" s="25"/>
      <c r="F103" s="18"/>
      <c r="G103" s="18"/>
      <c r="H103" s="25"/>
      <c r="I103" s="17"/>
    </row>
    <row r="104" spans="1:9" ht="15.75" x14ac:dyDescent="0.25">
      <c r="A104" s="158"/>
      <c r="B104" s="92"/>
      <c r="C104" s="92"/>
      <c r="D104" s="46"/>
      <c r="E104" s="25"/>
      <c r="F104" s="18"/>
      <c r="G104" s="18"/>
      <c r="H104" s="25"/>
      <c r="I104" s="17"/>
    </row>
    <row r="105" spans="1:9" ht="31.5" x14ac:dyDescent="0.25">
      <c r="A105" s="162" t="s">
        <v>105</v>
      </c>
      <c r="B105" s="102" t="s">
        <v>530</v>
      </c>
      <c r="C105" s="92"/>
      <c r="D105" s="46"/>
      <c r="E105" s="37"/>
      <c r="F105" s="18"/>
      <c r="G105" s="18"/>
      <c r="H105" s="5"/>
      <c r="I105" s="17"/>
    </row>
    <row r="106" spans="1:9" ht="47.25" x14ac:dyDescent="0.25">
      <c r="A106" s="161" t="s">
        <v>116</v>
      </c>
      <c r="B106" s="43" t="s">
        <v>494</v>
      </c>
      <c r="C106" s="92"/>
      <c r="D106" s="45"/>
      <c r="E106" s="25"/>
      <c r="F106" s="18"/>
      <c r="G106" s="18"/>
      <c r="H106" s="5"/>
      <c r="I106" s="17"/>
    </row>
    <row r="107" spans="1:9" ht="15.75" x14ac:dyDescent="0.25">
      <c r="A107" s="161" t="s">
        <v>109</v>
      </c>
      <c r="B107" s="43" t="s">
        <v>495</v>
      </c>
      <c r="C107" s="92"/>
      <c r="D107" s="45"/>
      <c r="E107" s="25"/>
      <c r="F107" s="18"/>
      <c r="G107" s="18"/>
      <c r="H107" s="5"/>
      <c r="I107" s="17"/>
    </row>
    <row r="108" spans="1:9" ht="47.25" x14ac:dyDescent="0.25">
      <c r="A108" s="161" t="s">
        <v>111</v>
      </c>
      <c r="B108" s="43" t="s">
        <v>496</v>
      </c>
      <c r="C108" s="92"/>
      <c r="D108" s="18"/>
      <c r="E108" s="25"/>
      <c r="F108" s="18"/>
      <c r="G108" s="18"/>
      <c r="H108" s="5"/>
      <c r="I108" s="17"/>
    </row>
    <row r="109" spans="1:9" ht="78.75" x14ac:dyDescent="0.25">
      <c r="A109" s="161" t="s">
        <v>205</v>
      </c>
      <c r="B109" s="43" t="s">
        <v>477</v>
      </c>
      <c r="C109" s="92"/>
      <c r="D109" s="18"/>
      <c r="E109" s="25"/>
      <c r="F109" s="18"/>
      <c r="G109" s="18"/>
      <c r="H109" s="5"/>
      <c r="I109" s="17"/>
    </row>
    <row r="110" spans="1:9" ht="110.25" x14ac:dyDescent="0.25">
      <c r="A110" s="161" t="s">
        <v>492</v>
      </c>
      <c r="B110" s="43"/>
      <c r="C110" s="92"/>
      <c r="D110" s="18"/>
      <c r="E110" s="25"/>
      <c r="F110" s="18"/>
      <c r="G110" s="18"/>
      <c r="H110" s="5"/>
      <c r="I110" s="17"/>
    </row>
    <row r="111" spans="1:9" ht="47.25" x14ac:dyDescent="0.25">
      <c r="A111" s="161" t="s">
        <v>133</v>
      </c>
      <c r="B111" s="43"/>
      <c r="C111" s="92"/>
      <c r="D111" s="18"/>
      <c r="E111" s="25"/>
      <c r="F111" s="18"/>
      <c r="G111" s="18"/>
      <c r="H111" s="5"/>
      <c r="I111" s="17"/>
    </row>
    <row r="112" spans="1:9" ht="47.25" x14ac:dyDescent="0.25">
      <c r="A112" s="161" t="s">
        <v>207</v>
      </c>
      <c r="B112" s="43"/>
      <c r="C112" s="92"/>
      <c r="D112" s="18"/>
      <c r="E112" s="25"/>
      <c r="F112" s="18"/>
      <c r="G112" s="18"/>
      <c r="H112" s="5"/>
      <c r="I112" s="17"/>
    </row>
    <row r="113" spans="1:9" ht="78.75" x14ac:dyDescent="0.25">
      <c r="A113" s="161" t="s">
        <v>206</v>
      </c>
      <c r="B113" s="43"/>
      <c r="C113" s="92"/>
      <c r="D113" s="18"/>
      <c r="E113" s="25"/>
      <c r="F113" s="18"/>
      <c r="G113" s="18"/>
      <c r="H113" s="5"/>
      <c r="I113" s="17"/>
    </row>
    <row r="114" spans="1:9" ht="78.75" x14ac:dyDescent="0.25">
      <c r="A114" s="161" t="s">
        <v>216</v>
      </c>
      <c r="B114" s="43"/>
      <c r="C114" s="92"/>
      <c r="D114" s="18"/>
      <c r="E114" s="25"/>
      <c r="F114" s="18"/>
      <c r="G114" s="18"/>
      <c r="H114" s="5"/>
      <c r="I114" s="17"/>
    </row>
    <row r="115" spans="1:9" ht="94.5" x14ac:dyDescent="0.25">
      <c r="A115" s="161" t="s">
        <v>208</v>
      </c>
      <c r="B115" s="43"/>
      <c r="C115" s="92"/>
      <c r="D115" s="18"/>
      <c r="E115" s="25"/>
      <c r="F115" s="18"/>
      <c r="G115" s="18"/>
      <c r="H115" s="5"/>
      <c r="I115" s="17"/>
    </row>
    <row r="116" spans="1:9" ht="157.5" x14ac:dyDescent="0.25">
      <c r="A116" s="161" t="s">
        <v>213</v>
      </c>
      <c r="B116" s="43"/>
      <c r="C116" s="92"/>
      <c r="D116" s="18"/>
      <c r="E116" s="25"/>
      <c r="F116" s="18"/>
      <c r="G116" s="18"/>
      <c r="H116" s="5"/>
      <c r="I116" s="17"/>
    </row>
    <row r="117" spans="1:9" ht="94.5" x14ac:dyDescent="0.25">
      <c r="A117" s="161" t="s">
        <v>214</v>
      </c>
      <c r="B117" s="43"/>
      <c r="C117" s="92"/>
      <c r="D117" s="18"/>
      <c r="E117" s="25"/>
      <c r="F117" s="18"/>
      <c r="G117" s="18"/>
      <c r="H117" s="5"/>
      <c r="I117" s="17"/>
    </row>
    <row r="118" spans="1:9" ht="47.25" x14ac:dyDescent="0.25">
      <c r="A118" s="161" t="s">
        <v>541</v>
      </c>
      <c r="B118" s="43"/>
      <c r="C118" s="92"/>
      <c r="D118" s="18"/>
      <c r="E118" s="25"/>
      <c r="F118" s="18"/>
      <c r="G118" s="18"/>
      <c r="H118" s="5"/>
      <c r="I118" s="17"/>
    </row>
    <row r="119" spans="1:9" ht="126" x14ac:dyDescent="0.25">
      <c r="A119" s="161" t="s">
        <v>215</v>
      </c>
      <c r="B119" s="43"/>
      <c r="C119" s="92"/>
      <c r="D119" s="18"/>
      <c r="E119" s="25"/>
      <c r="F119" s="18"/>
      <c r="G119" s="18"/>
      <c r="H119" s="5"/>
      <c r="I119" s="17"/>
    </row>
    <row r="120" spans="1:9" ht="15.75" x14ac:dyDescent="0.25">
      <c r="A120" s="161" t="s">
        <v>110</v>
      </c>
      <c r="B120" s="103"/>
      <c r="C120" s="92"/>
      <c r="D120" s="18"/>
      <c r="E120" s="25"/>
      <c r="F120" s="18"/>
      <c r="G120" s="18"/>
      <c r="H120" s="5"/>
      <c r="I120" s="17"/>
    </row>
    <row r="121" spans="1:9" ht="15.75" x14ac:dyDescent="0.25">
      <c r="A121" s="161"/>
      <c r="B121" s="92"/>
      <c r="C121" s="92"/>
      <c r="D121" s="18"/>
      <c r="E121" s="25"/>
      <c r="F121" s="18"/>
      <c r="G121" s="18"/>
      <c r="H121" s="5"/>
      <c r="I121" s="17"/>
    </row>
    <row r="122" spans="1:9" ht="47.25" x14ac:dyDescent="0.25">
      <c r="A122" s="162" t="s">
        <v>209</v>
      </c>
      <c r="B122" s="92"/>
      <c r="C122" s="163" t="s">
        <v>210</v>
      </c>
      <c r="D122" s="18"/>
      <c r="E122" s="25"/>
      <c r="F122" s="13"/>
      <c r="G122" s="13"/>
      <c r="H122" s="13"/>
      <c r="I122" s="9"/>
    </row>
    <row r="123" spans="1:9" ht="31.5" x14ac:dyDescent="0.25">
      <c r="A123" s="163" t="s">
        <v>212</v>
      </c>
      <c r="B123" s="163" t="s">
        <v>211</v>
      </c>
      <c r="C123" s="43"/>
      <c r="D123" s="18"/>
      <c r="E123" s="18"/>
      <c r="F123" s="18"/>
      <c r="G123" s="18"/>
      <c r="H123" s="18"/>
      <c r="I123" s="9"/>
    </row>
    <row r="124" spans="1:9" ht="15.75" x14ac:dyDescent="0.25">
      <c r="A124" s="104"/>
      <c r="B124" s="43"/>
      <c r="C124" s="43"/>
      <c r="D124" s="18"/>
      <c r="E124" s="12"/>
      <c r="F124" s="13"/>
      <c r="G124" s="13"/>
      <c r="H124" s="13"/>
      <c r="I124" s="9"/>
    </row>
    <row r="125" spans="1:9" ht="15.75" x14ac:dyDescent="0.25">
      <c r="A125" s="104"/>
      <c r="B125" s="43"/>
      <c r="C125" s="43"/>
      <c r="D125" s="18"/>
      <c r="E125" s="19"/>
      <c r="F125" s="18"/>
      <c r="G125" s="18"/>
      <c r="H125" s="18"/>
      <c r="I125" s="9"/>
    </row>
    <row r="126" spans="1:9" ht="15.75" x14ac:dyDescent="0.25">
      <c r="A126" s="104"/>
      <c r="B126" s="43"/>
      <c r="C126" s="43"/>
      <c r="D126" s="18"/>
      <c r="E126" s="19"/>
      <c r="F126" s="18"/>
      <c r="G126" s="18"/>
      <c r="H126" s="18"/>
      <c r="I126" s="9"/>
    </row>
    <row r="127" spans="1:9" ht="15.75" x14ac:dyDescent="0.25">
      <c r="A127" s="104"/>
      <c r="B127" s="43"/>
      <c r="C127" s="43"/>
      <c r="D127" s="21"/>
      <c r="E127" s="13"/>
      <c r="F127" s="13"/>
      <c r="G127" s="13"/>
      <c r="H127" s="13"/>
      <c r="I127" s="9"/>
    </row>
    <row r="128" spans="1:9" ht="15.75" x14ac:dyDescent="0.25">
      <c r="A128" s="105"/>
      <c r="B128" s="43"/>
      <c r="C128" s="43"/>
      <c r="D128" s="18"/>
      <c r="E128" s="13"/>
      <c r="F128" s="13"/>
      <c r="G128" s="13"/>
      <c r="H128" s="13"/>
      <c r="I128" s="1"/>
    </row>
    <row r="129" spans="1:9" ht="15.75" x14ac:dyDescent="0.25">
      <c r="A129" s="104"/>
      <c r="B129" s="43"/>
      <c r="C129" s="43"/>
      <c r="D129" s="18"/>
      <c r="E129" s="13"/>
      <c r="F129" s="13"/>
      <c r="G129" s="13"/>
      <c r="H129" s="13"/>
      <c r="I129" s="1"/>
    </row>
    <row r="130" spans="1:9" ht="15.75" x14ac:dyDescent="0.25">
      <c r="A130" s="104"/>
      <c r="B130" s="106"/>
      <c r="C130" s="43"/>
      <c r="D130" s="18"/>
      <c r="E130" s="2"/>
      <c r="F130" s="2"/>
      <c r="G130" s="2"/>
      <c r="H130" s="2"/>
    </row>
    <row r="131" spans="1:9" ht="15.75" x14ac:dyDescent="0.25">
      <c r="A131" s="107"/>
      <c r="B131" s="43"/>
      <c r="C131" s="109"/>
      <c r="D131" s="3"/>
      <c r="E131" s="1"/>
      <c r="F131" s="1"/>
      <c r="G131" s="1"/>
      <c r="H131" s="1"/>
    </row>
    <row r="132" spans="1:9" ht="15.75" x14ac:dyDescent="0.25">
      <c r="A132" s="108"/>
      <c r="B132" s="109"/>
      <c r="C132" s="43"/>
      <c r="D132" s="3"/>
      <c r="E132" s="3"/>
      <c r="F132" s="3"/>
      <c r="G132" s="3"/>
      <c r="H132" s="3"/>
      <c r="I132" s="4"/>
    </row>
    <row r="133" spans="1:9" ht="15.75" x14ac:dyDescent="0.25">
      <c r="A133" s="104"/>
      <c r="B133" s="43"/>
      <c r="C133" s="43"/>
      <c r="D133" s="3"/>
      <c r="E133" s="3"/>
      <c r="F133" s="3"/>
      <c r="G133" s="3"/>
      <c r="H133" s="3"/>
      <c r="I133" s="4"/>
    </row>
    <row r="134" spans="1:9" ht="15.75" x14ac:dyDescent="0.25">
      <c r="A134" s="104"/>
      <c r="B134" s="106"/>
      <c r="C134" s="43"/>
      <c r="D134" s="3"/>
      <c r="E134" s="1"/>
      <c r="F134" s="1"/>
      <c r="G134" s="1"/>
      <c r="H134" s="1"/>
    </row>
    <row r="135" spans="1:9" ht="15.75" x14ac:dyDescent="0.25">
      <c r="A135" s="107"/>
      <c r="B135" s="43"/>
      <c r="C135" s="109"/>
      <c r="D135" s="3"/>
      <c r="E135" s="1"/>
      <c r="F135" s="1"/>
      <c r="G135" s="1"/>
      <c r="H135" s="1"/>
    </row>
    <row r="136" spans="1:9" ht="15.75" x14ac:dyDescent="0.25">
      <c r="A136" s="110"/>
      <c r="B136" s="109"/>
      <c r="C136" s="109"/>
      <c r="D136" s="3"/>
      <c r="E136" s="1"/>
      <c r="F136" s="1"/>
      <c r="G136" s="1"/>
      <c r="H136" s="1"/>
    </row>
    <row r="137" spans="1:9" ht="15.75" x14ac:dyDescent="0.25">
      <c r="A137" s="110"/>
      <c r="B137" s="109"/>
      <c r="C137" s="44"/>
      <c r="D137" s="3"/>
      <c r="E137" s="1"/>
      <c r="F137" s="1"/>
      <c r="G137" s="1"/>
      <c r="H137" s="1"/>
    </row>
    <row r="138" spans="1:9" ht="15.75" x14ac:dyDescent="0.25">
      <c r="A138" s="44"/>
      <c r="B138" s="44"/>
      <c r="C138" s="1"/>
      <c r="D138" s="3"/>
      <c r="E138" s="1"/>
      <c r="F138" s="1"/>
      <c r="G138" s="1"/>
      <c r="H138" s="1"/>
    </row>
    <row r="139" spans="1:9" ht="15.75" x14ac:dyDescent="0.25">
      <c r="A139" s="1"/>
      <c r="B139" s="1"/>
      <c r="C139" s="1"/>
      <c r="D139" s="3"/>
      <c r="E139" s="1"/>
      <c r="F139" s="1"/>
      <c r="G139" s="1"/>
      <c r="H139" s="1"/>
    </row>
    <row r="140" spans="1:9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9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9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9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9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x14ac:dyDescent="0.25">
      <c r="A173" s="1"/>
      <c r="B173" s="1"/>
      <c r="E173" s="1"/>
      <c r="F173" s="1"/>
      <c r="G173" s="1"/>
      <c r="H173" s="1"/>
    </row>
    <row r="174" spans="1:8" ht="15.75" x14ac:dyDescent="0.25">
      <c r="A174" s="1"/>
      <c r="E174" s="1"/>
      <c r="F174" s="1"/>
      <c r="G174" s="1"/>
      <c r="H174" s="1"/>
    </row>
    <row r="175" spans="1:8" ht="15.75" x14ac:dyDescent="0.25">
      <c r="E175" s="1"/>
      <c r="F175" s="1"/>
      <c r="G175" s="1"/>
      <c r="H175" s="1"/>
    </row>
    <row r="176" spans="1:8" ht="15.75" x14ac:dyDescent="0.25">
      <c r="E176" s="1"/>
      <c r="F176" s="1"/>
      <c r="G176" s="1"/>
      <c r="H176" s="1"/>
    </row>
    <row r="177" spans="5:8" ht="15.75" x14ac:dyDescent="0.25">
      <c r="E177" s="1"/>
      <c r="F177" s="1"/>
      <c r="G177" s="1"/>
      <c r="H177" s="1"/>
    </row>
    <row r="178" spans="5:8" ht="15.75" x14ac:dyDescent="0.25">
      <c r="E178" s="1"/>
      <c r="F178" s="1"/>
      <c r="G178" s="1"/>
      <c r="H178" s="1"/>
    </row>
    <row r="179" spans="5:8" ht="15.75" x14ac:dyDescent="0.25">
      <c r="E179" s="1"/>
      <c r="F179" s="1"/>
      <c r="G179" s="1"/>
      <c r="H179" s="1"/>
    </row>
    <row r="180" spans="5:8" ht="15.75" x14ac:dyDescent="0.25">
      <c r="E180" s="1"/>
      <c r="F180" s="1"/>
      <c r="G180" s="1"/>
      <c r="H180" s="1"/>
    </row>
  </sheetData>
  <sheetProtection password="CE28" sheet="1" objects="1" scenarios="1" formatCells="0" formatRows="0"/>
  <dataConsolidate/>
  <mergeCells count="1">
    <mergeCell ref="A1:B1"/>
  </mergeCells>
  <conditionalFormatting sqref="B119">
    <cfRule type="expression" dxfId="7" priority="11">
      <formula>avia=""</formula>
    </cfRule>
  </conditionalFormatting>
  <conditionalFormatting sqref="B117:B118">
    <cfRule type="expression" dxfId="6" priority="8">
      <formula>auto=""</formula>
    </cfRule>
  </conditionalFormatting>
  <conditionalFormatting sqref="C123:C136 A124:B137">
    <cfRule type="expression" dxfId="5" priority="7">
      <formula>Number_move="разовое"</formula>
    </cfRule>
  </conditionalFormatting>
  <conditionalFormatting sqref="B110">
    <cfRule type="expression" dxfId="4" priority="6">
      <formula>Type_resolution="ввоз"</formula>
    </cfRule>
  </conditionalFormatting>
  <conditionalFormatting sqref="B111">
    <cfRule type="expression" dxfId="3" priority="5">
      <formula>Type_resolution&lt;&gt;"ввоз"</formula>
    </cfRule>
  </conditionalFormatting>
  <conditionalFormatting sqref="B116">
    <cfRule type="expression" dxfId="2" priority="4">
      <formula>Type_resolution&lt;&gt;"транзит"</formula>
    </cfRule>
  </conditionalFormatting>
  <conditionalFormatting sqref="B88">
    <cfRule type="expression" dxfId="1" priority="3">
      <formula>Type_resolution="вывоз"</formula>
    </cfRule>
  </conditionalFormatting>
  <conditionalFormatting sqref="B89">
    <cfRule type="expression" dxfId="0" priority="2">
      <formula>Type_resolution="ввоз"</formula>
    </cfRule>
  </conditionalFormatting>
  <dataValidations xWindow="441" yWindow="407" count="72">
    <dataValidation allowBlank="1" showInputMessage="1" showErrorMessage="1" prompt="При необходимости можно привести имена других прикладываемых файлов  в формате pdf, через запятую" sqref="B120"/>
    <dataValidation showInputMessage="1" showErrorMessage="1" prompt="Введите одно или несколько имен файлов отсканированных приложенных документов  в формате pdf, через запятую в ячейку розового цвета" sqref="B119"/>
    <dataValidation type="textLength" allowBlank="1" showInputMessage="1" showErrorMessage="1" error="Поле должгно быть заполнено" prompt="Для автомобильного транспорта следует указать марку автомобиля и его государственный  номер, для железнодорожного - род подвижного состава, для воздушного и речного - тип судна. Возможно указание нескольких вариантов транспортных средств" sqref="G69:G72 F62:F66 I92:I96 F92:G96 H92:H94 D92:D96 E83:E89">
      <formula1>1</formula1>
      <formula2>1000</formula2>
    </dataValidation>
    <dataValidation type="textLength" showInputMessage="1" showErrorMessage="1" error="Поле должно быть заполнено (10-300 символов)." prompt="Введите полное наименование юридического лица согласно Уставу, ФИО  индивидуального предпринимателя" sqref="B2">
      <formula1>10</formula1>
      <formula2>300</formula2>
    </dataValidation>
    <dataValidation type="textLength" showInputMessage="1" showErrorMessage="1" error="Поле должно быть заполнено (10-300 символов)." prompt="Введите  наименование заявителя в дательном падеже" sqref="B3">
      <formula1>10</formula1>
      <formula2>300</formula2>
    </dataValidation>
    <dataValidation type="textLength" showInputMessage="1" showErrorMessage="1" error="Поле должно быть заполнено (5-2000 символов)." prompt="Следует ввести полное наименование товара.  В случае нескольких товаров следует раскрыть дополнительные поля - нажать на знак &quot;+&quot; слева и раскрыть дополнительные позиции для ввода" sqref="B10">
      <formula1>5</formula1>
      <formula2>2000</formula2>
    </dataValidation>
    <dataValidation showInputMessage="1" showErrorMessage="1" prompt="Введите количество штук (комплектов) товара либо общий вес товара, если он не может быть измерен количеством комплектов. Обязательно укажите единицы измерения (кг, штуки и т.д.). Пример - &quot;20 источников  на основе Co-60, 80 источников  на основе Se-75&quot;." sqref="B48"/>
    <dataValidation type="textLength" showInputMessage="1" showErrorMessage="1" error="Поле должно быть заполнено (1-500 символов)." prompt="Укажите количество упаковок, например, десять упаковок или 10 упаковок. Если поле &quot;Количество, всего&quot; не заполнено, то рекомендуется в поле &quot;Количество упаковок&quot; использовать родительный падеж (&quot;десяти упаковок&quot;)." sqref="B49">
      <formula1>1</formula1>
      <formula2>500</formula2>
    </dataValidation>
    <dataValidation type="textLength" showInputMessage="1" showErrorMessage="1" error="Поле должно быть заполнено (1-500 символов)." prompt="Введите значения массы брутто (кг) для каждой упаковки с точным указанием этих упаковок. Данные массы следует указывать с 2 десятичными знаками. Укажите единицы массы - кг." sqref="B50">
      <formula1>1</formula1>
      <formula2>500</formula2>
    </dataValidation>
    <dataValidation allowBlank="1" showInputMessage="1" showErrorMessage="1" prompt="Введите обозначения дополнительной упаковки (при наличии), например, транспортный пакет, оверпак, поддон, другое - с его описанием." sqref="B51"/>
    <dataValidation type="textLength" showInputMessage="1" showErrorMessage="1" error="Поле должно быть заполнено (1-500 символов)." prompt="Введите значения общей массы брутто (кг). Массу следует указывать с 2 десятичными знаками." sqref="B52">
      <formula1>1</formula1>
      <formula2>500</formula2>
    </dataValidation>
    <dataValidation type="textLength" showInputMessage="1" showErrorMessage="1" error="Поле должно быть заполнено  (5-500 символов)." prompt="Введите полное наименование организации-грузоотправителя" sqref="B59">
      <formula1>5</formula1>
      <formula2>500</formula2>
    </dataValidation>
    <dataValidation type="textLength" showInputMessage="1" showErrorMessage="1" error="Поле должно быть заполнено  (5-500 символов)." prompt="Введите точный полный юридический адрес грузоотправителя" sqref="B60">
      <formula1>5</formula1>
      <formula2>500</formula2>
    </dataValidation>
    <dataValidation allowBlank="1" showInputMessage="1" showErrorMessage="1" prompt="Введите в этом поле данные всех остальных грузоперевозчиков с указанием их наименования, юридического адреса, телефона, факса, e-mail, а также места, где они принимают ответственность" sqref="B71"/>
    <dataValidation type="textLength" allowBlank="1" showInputMessage="1" showErrorMessage="1" error="Поле должно быть заполнено  (5-500 символов)." prompt="Введите точный полный юридический адрес грузоперевозчика" sqref="B66">
      <formula1>5</formula1>
      <formula2>500</formula2>
    </dataValidation>
    <dataValidation showInputMessage="1" showErrorMessage="1" prompt="Введите электронный адрес грузоотправителя. " sqref="B63"/>
    <dataValidation showInputMessage="1" showErrorMessage="1" prompt="Введите электронный адрес грузоперевозчика" sqref="B69"/>
    <dataValidation allowBlank="1" showInputMessage="1" showErrorMessage="1" prompt="Для воздушного транспорта следует указать тип судна. Авиакомпания должна быть указана в списках грузоперевозчиков. Возможно указание нескольких вариантов транспортировки." sqref="B92"/>
    <dataValidation allowBlank="1" showInputMessage="1" showErrorMessage="1" prompt="Для речного транспорта следует указать тип судна. Компания-перевозчик должна быть указана в списках грузоперевозчиков. Возможно указание нескольких вариантов транспортировки." sqref="B95"/>
    <dataValidation allowBlank="1" showInputMessage="1" showErrorMessage="1" prompt="Для железнодорожного транспорта укажите род подвижного состава. Компания-перевозчик должна быть указана в списке грузоперевозчиков. Возможно указание нескольких вариантов транспортных средств." sqref="B93"/>
    <dataValidation allowBlank="1" showInputMessage="1" showErrorMessage="1" prompt="Для автомобильного транспорта  укажите марку автомобиля и его государственный  номер. Возможно указание нескольких вариантов транспортных средств." sqref="B94"/>
    <dataValidation type="textLength" showInputMessage="1" showErrorMessage="1" error="Поле должно быть заполнено (5-500 символов)." prompt="Укажите все контракты, соглашения, договоры, на основании которых осуществляется заявление.  Проверьте читабельность фразы в листе &quot;Заявление на печать&quot;." sqref="B97">
      <formula1>5</formula1>
      <formula2>500</formula2>
    </dataValidation>
    <dataValidation showInputMessage="1" showErrorMessage="1" sqref="B98"/>
    <dataValidation type="textLength" showInputMessage="1" showErrorMessage="1" error="Поле должно быть заполнено (3-100 символов)." prompt="Укажите ФИО лица, уполномоченного подписывать документы" sqref="B102">
      <formula1>3</formula1>
      <formula2>100</formula2>
    </dataValidation>
    <dataValidation type="date" showInputMessage="1" showErrorMessage="1" error="Поле должно быть заполнено в требуемом формате. Дата - после 01.01.2019" prompt="По умолчанию  стоит функция задания текущей даты =СЕГОДНЯ(). Может быть изменена вручную на дату в формате ДД.ММ.ГГГГ. " sqref="B103">
      <formula1>43466</formula1>
      <formula2>73051</formula2>
    </dataValidation>
    <dataValidation allowBlank="1" showInputMessage="1" showErrorMessage="1" prompt="В случае отсутствия нужного кода ТН ВЭД ЕАЭС в раскрывающемся списке, выберите в нем значение 0, а код задайте вручную в данной ячейке. Справку по актуальным кодам см. сайт ЕЭК http://www.eurasiancommission.org/ru/act/trade/catr/ett/Pages/default.aspx" sqref="B12"/>
    <dataValidation type="textLength" showInputMessage="1" showErrorMessage="1" error="Поле должно быть заполнено  (5-500 символов)." prompt="Введите полный юридический адрес грузополучателя" sqref="B74">
      <formula1>5</formula1>
      <formula2>500</formula2>
    </dataValidation>
    <dataValidation type="textLength" showInputMessage="1" showErrorMessage="1" error="Поле должно быть заполнено (7-50 символов)." prompt="Введите цифры (не более 15) полного номера телефона организации-зая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5">
      <formula1>7</formula1>
      <formula2>50</formula2>
    </dataValidation>
    <dataValidation type="textLength" showInputMessage="1" showErrorMessage="1" error="Поле должно быть заполнено (7-50 символов)." prompt="Введите цифры (не более 15) полного номера факса  организации-зая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">
      <formula1>7</formula1>
      <formula2>50</formula2>
    </dataValidation>
    <dataValidation showInputMessage="1" showErrorMessage="1" error="Поле должно быть заполнено" sqref="B8"/>
    <dataValidation type="textLength" showInputMessage="1" showErrorMessage="1" error="Поле должно быть заполнено (2-200 символов)" prompt="Укажите страну отправления и, если применимо, страну пересечения границы с Республикой Беларусь" sqref="B86">
      <formula1>2</formula1>
      <formula2>200</formula2>
    </dataValidation>
    <dataValidation showInputMessage="1" showErrorMessage="1" prompt="Укажите подробно возможные пункты пересечения белорусской границы в случае вывоза или транзита." sqref="B89"/>
    <dataValidation allowBlank="1" showInputMessage="1" showErrorMessage="1" prompt="Укажите по возможности подробно предполагаемый маршрут по территории Республики Беларусь" sqref="B90"/>
    <dataValidation type="textLength" showInputMessage="1" showErrorMessage="1" error="Поле должно быть заполнено  (3-100 символов)." prompt="Укажите должность лица, уполномоченного подписывать заявление" sqref="B101">
      <formula1>3</formula1>
      <formula2>100</formula2>
    </dataValidation>
    <dataValidation showInputMessage="1" showErrorMessage="1" prompt="Введите имя файла заявления в формате xlsx." sqref="B107"/>
    <dataValidation showInputMessage="1" showErrorMessage="1" prompt="Введите имя файла подписанного и отсканированного заявления  в формате pdf" sqref="B108"/>
    <dataValidation type="textLength" allowBlank="1" showInputMessage="1" showErrorMessage="1" error="Поле должно быть заполнено (5-500 символов)." prompt="Введите одно или несколько имен файлов отсканированных приложенных документов  в формате pdf, через запятую" sqref="B110:B115">
      <formula1>5</formula1>
      <formula2>500</formula2>
    </dataValidation>
    <dataValidation showInputMessage="1" showErrorMessage="1" prompt="Введите имя архива документов в формате .zip и количество файлов в архиве, при необходимости - дайте пояснения содержимому архива" sqref="B106"/>
    <dataValidation allowBlank="1" showInputMessage="1" showErrorMessage="1" prompt="Введите коды ТН ВЭД ЕАЭС (один или несколько при необходимости)" sqref="B43 B19 B31 B25 B37"/>
    <dataValidation showInputMessage="1" showErrorMessage="1" error="Поле должно быть заполнено" prompt="Следует ввести полное наименование товара" sqref="B18 B30"/>
    <dataValidation allowBlank="1" showInputMessage="1" showErrorMessage="1" prompt="Введите коды изотопов" sqref="B32 B44 B38 B26"/>
    <dataValidation type="textLength" showInputMessage="1" showErrorMessage="1" error="Поле должно быть заполнено (2-200 символов)." prompt="Укажите страну назначения и, если применимо, страну пересечения границы с Республикой Беларусь" sqref="B87">
      <formula1>2</formula1>
      <formula2>200</formula2>
    </dataValidation>
    <dataValidation showInputMessage="1" showErrorMessage="1" prompt="Следует указать название конструкции упаковки (модель) на каждую упаковку, а также для других упаковок -дополнительно вид тары, упаковки, если он отличается от выбранного выше" sqref="B56"/>
    <dataValidation allowBlank="1" showInputMessage="1" showErrorMessage="1" prompt="Введите значение общей массы брутто (кг) с учетом дополнительной упаковки. Массу следует указывать с 2 десятичными знаками. Поле следует заполнять только при наличии дополнительной упаковки." sqref="B53"/>
    <dataValidation allowBlank="1" showInputMessage="1" showErrorMessage="1" prompt="Введите одно или несколько имен файлов отсканированных приложенных документов  в формате pdf, через запятую в ячейку розового цвета" sqref="B116:B118"/>
    <dataValidation type="textLength" showInputMessage="1" showErrorMessage="1" error="Поле должно быть заполнено. При отсутствии сертификата можно поставить &quot;-&quot;." prompt="Введите наименование и дату сертификата соответствия на ТУК, РМОВ, другое" sqref="B57">
      <formula1>1</formula1>
      <formula2>500</formula2>
    </dataValidation>
    <dataValidation type="textLength" showInputMessage="1" showErrorMessage="1" error="Поле должно быть заполнено  (5-500 символов)." prompt="Введите полное наименование организации-грузоперевозчика" sqref="B65">
      <formula1>5</formula1>
      <formula2>500</formula2>
    </dataValidation>
    <dataValidation type="textLength" allowBlank="1" showInputMessage="1" showErrorMessage="1" error="Поле должно быть заполнено  (5-500 символов)." prompt="Введите полное наименование грузополучателя" sqref="B73">
      <formula1>5</formula1>
      <formula2>500</formula2>
    </dataValidation>
    <dataValidation type="textLength" showInputMessage="1" showErrorMessage="1" error="Поле должно быть заполнено  (7-50 символов)." prompt="Введите цифры (не более 15) полного номера телефона грузополуча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75">
      <formula1>7</formula1>
      <formula2>50</formula2>
    </dataValidation>
    <dataValidation showInputMessage="1" showErrorMessage="1" prompt="Введите цифры (не более 15) полного номера факса  грузополучателя без пробелов и дополнительных символов. Пример формата: КККГГТТТТТТТ, где ККК - код страны, ГГ - код  города или оператора,ТТТТТТТ - номер телефона." sqref="B76"/>
    <dataValidation type="textLength" allowBlank="1" showInputMessage="1" showErrorMessage="1" error="Поле должно быть заполнено (5-1000 символов)." prompt="Введите полное наименование первого пункта выгрузки" sqref="B79">
      <formula1>5</formula1>
      <formula2>1000</formula2>
    </dataValidation>
    <dataValidation type="textLength" showInputMessage="1" showErrorMessage="1" error="Поле должно быть заполнено (5-1000 символов)." prompt="Введите адрес пункта выгрузки" sqref="B80">
      <formula1>5</formula1>
      <formula2>1000</formula2>
    </dataValidation>
    <dataValidation showInputMessage="1" showErrorMessage="1" prompt="Введите активность заявляемого товара в Бк. _x000a_Следует обязательно указывать единицы измерения - Бк, кБк, МБк, ГБк, ТБк._x000a_Показатели степени в данных указывать недопустимо." sqref="B15"/>
    <dataValidation allowBlank="1" showInputMessage="1" showErrorMessage="1" prompt="Введите суммарную активность заявляемого товара в Бк. Укажите единицы измерения - Бк, кБк, МБк, ГБк, ТБк._x000a_Показатели степени в данных указывать недопустимо." sqref="B45 B27 B21 B39 B33"/>
    <dataValidation allowBlank="1" showInputMessage="1" showErrorMessage="1" prompt="Введите активность заявляемого товара в Ки._x000a_Следует обязательно указывать единицы измерения  - кКи, Ки, мКи, мкКи. _x000a_Показатели степени в данных указывать недопустимо._x000a_Справочно: 1 Ки = 37 ГБк." sqref="B22 B46 B40 B34 B28"/>
    <dataValidation allowBlank="1" showInputMessage="1" showErrorMessage="1" prompt="Введите коды изотопов товара через запятую" sqref="B20"/>
    <dataValidation allowBlank="1" showInputMessage="1" showErrorMessage="1" prompt="Введите электронный адрес пункта выгрузки" sqref="B83"/>
    <dataValidation allowBlank="1" showInputMessage="1" showErrorMessage="1" prompt="Введите цифры (не более 15) полного номера факса пункта выгрузки без пробелов и дополнительных символов. Пример формата: КККГГТТТТТТТ, где ККК - код страны, ГГ - код  города или оператора,ТТТТТТТ - номер телефона." sqref="B82"/>
    <dataValidation type="textLength" showInputMessage="1" showErrorMessage="1" error="Поле должно быть заполнено" prompt="Введите цифры (не более 15) полного номера телефона пункта выгрузки без пробелов и дополнительных символов. Пример формата: КККГГТТТТТТТ, где ККК - код страны, ГГ - код  города или оператора,ТТТТТТТ - номер телефона." sqref="B81">
      <formula1>7</formula1>
      <formula2>50</formula2>
    </dataValidation>
    <dataValidation showInputMessage="1" showErrorMessage="1" prompt="Введите электронный адрес грузополучателя" sqref="B77"/>
    <dataValidation showInputMessage="1" showErrorMessage="1" error=" " prompt="Введите цифры (не более 15) полного номера факса  грузоперевозчика без пробелов и дополнительных символов. Пример формата: КККГГТТТТТТТ, где ККК - код страны, ГГ - код  города или оператора,ТТТТТТТ - номер телефона. " sqref="B68"/>
    <dataValidation type="textLength" showInputMessage="1" showErrorMessage="1" error="Поле должно быть заполнено  (7-50 символов)." prompt="Введите цифры (не более 15) полного номера телефона грузоперевозчика без пробелов и дополнительных символов. Пример формата: КККГГТТТТТТТ, где ККК - код страны, ГГ - код  города или оператора,ТТТТТТТ - номер телефона. " sqref="B67">
      <formula1>7</formula1>
      <formula2>50</formula2>
    </dataValidation>
    <dataValidation showInputMessage="1" showErrorMessage="1" prompt="Введите цифры (не более 15) полного номера факса отпра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2"/>
    <dataValidation type="textLength" showInputMessage="1" showErrorMessage="1" error="Поле должно быть заполнено  (7-50 символов)." prompt="Введите цифры (не более 15) полного номера телефона грузоотпра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1">
      <formula1>7</formula1>
      <formula2>50</formula2>
    </dataValidation>
    <dataValidation showInputMessage="1" showErrorMessage="1" prompt="Введите одно или несколько имен файлов отсканированных приложенных договоров  в формате pdf, через запятую" sqref="B109"/>
    <dataValidation showInputMessage="1" error="Поле должно быть заполнено" prompt="Укажите подробно возможные пункты пересечения белорусской границы в случае ввоза или транзита. " sqref="B88"/>
    <dataValidation type="textLength" showInputMessage="1" showErrorMessage="1" error="Поле должно быть заполнено (5-100 символов)." prompt="Введите e-mail организации-заявителя. По этому e-mail будет автоматически выслано сообщение о получении пакета документов и о решении по заявлению." sqref="B7">
      <formula1>5</formula1>
      <formula2>100</formula2>
    </dataValidation>
    <dataValidation type="textLength" showInputMessage="1" showErrorMessage="1" error="Поле должно быть заполнено (10-300 символов)." prompt="Введите полный юридический адрес организации-заявителя" sqref="B4">
      <formula1>10</formula1>
      <formula2>300</formula2>
    </dataValidation>
    <dataValidation allowBlank="1" showInputMessage="1" showErrorMessage="1" prompt="Следует ввести полное наименование товара " sqref="B24"/>
    <dataValidation showInputMessage="1" showErrorMessage="1" prompt="Следует ввести полное наименование товара" sqref="B36 B42"/>
    <dataValidation allowBlank="1" showInputMessage="1" showErrorMessage="1" prompt="При необходимости, в данную ячейку следует дополнительно ввести через запятую список всех необходимых радионукдидов." sqref="B14"/>
    <dataValidation showInputMessage="1" showErrorMessage="1" prompt="Введите активность заявляемого товара в Ки._x000a_Следует обязательно указывать единицы измерения  - кКи, Ки, мКи, мкКи. _x000a_Показатели степени в данных указывать недопустимо._x000a_Справочно: 1 Ки = 37 ГБк." sqref="B16"/>
  </dataValidations>
  <hyperlinks>
    <hyperlink ref="B7" r:id="rId1" display="info@belmt.com"/>
  </hyperlinks>
  <printOptions horizontalCentered="1"/>
  <pageMargins left="0.39370078740157483" right="0.19685039370078741" top="0.78740157480314965" bottom="0.78740157480314965" header="0" footer="0"/>
  <pageSetup paperSize="9" orientation="portrait" horizontalDpi="1200" verticalDpi="1200" r:id="rId2"/>
  <headerFooter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5" name="Drop Down 45">
              <controlPr defaultSize="0" print="0" autoLine="0" autoPict="0">
                <anchor moveWithCells="1">
                  <from>
                    <xdr:col>1</xdr:col>
                    <xdr:colOff>0</xdr:colOff>
                    <xdr:row>98</xdr:row>
                    <xdr:rowOff>85725</xdr:rowOff>
                  </from>
                  <to>
                    <xdr:col>1</xdr:col>
                    <xdr:colOff>1247775</xdr:colOff>
                    <xdr:row>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Drop Down 51">
              <controlPr defaultSize="0" print="0" autoLine="0" autoPict="0">
                <anchor moveWithCells="1">
                  <from>
                    <xdr:col>1</xdr:col>
                    <xdr:colOff>9525</xdr:colOff>
                    <xdr:row>53</xdr:row>
                    <xdr:rowOff>104775</xdr:rowOff>
                  </from>
                  <to>
                    <xdr:col>1</xdr:col>
                    <xdr:colOff>3895725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Drop Down 55">
              <controlPr defaultSize="0" print="0" autoLine="0" autoPict="0">
                <anchor moveWithCells="1">
                  <from>
                    <xdr:col>1</xdr:col>
                    <xdr:colOff>9525</xdr:colOff>
                    <xdr:row>54</xdr:row>
                    <xdr:rowOff>114300</xdr:rowOff>
                  </from>
                  <to>
                    <xdr:col>1</xdr:col>
                    <xdr:colOff>2209800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" name="Drop Down 78">
              <controlPr defaultSize="0" print="0" autoLine="0" autoPict="0">
                <anchor moveWithCells="1">
                  <from>
                    <xdr:col>1</xdr:col>
                    <xdr:colOff>9525</xdr:colOff>
                    <xdr:row>8</xdr:row>
                    <xdr:rowOff>285750</xdr:rowOff>
                  </from>
                  <to>
                    <xdr:col>1</xdr:col>
                    <xdr:colOff>742950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Drop Down 79">
              <controlPr defaultSize="0" print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1</xdr:col>
                    <xdr:colOff>1752600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Drop Down 88">
              <controlPr defaultSize="0" print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Drop Down 89">
              <controlPr defaultSize="0" print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zoomScale="75" zoomScaleNormal="75" workbookViewId="0">
      <selection activeCell="K12" sqref="K12"/>
    </sheetView>
  </sheetViews>
  <sheetFormatPr defaultRowHeight="15" x14ac:dyDescent="0.25"/>
  <cols>
    <col min="2" max="2" width="9.28515625" customWidth="1"/>
    <col min="3" max="3" width="10.5703125" customWidth="1"/>
    <col min="5" max="5" width="9" customWidth="1"/>
    <col min="6" max="6" width="14.28515625" customWidth="1"/>
    <col min="7" max="7" width="13.5703125" customWidth="1"/>
    <col min="8" max="8" width="27.5703125" customWidth="1"/>
    <col min="11" max="11" width="28.7109375" customWidth="1"/>
  </cols>
  <sheetData>
    <row r="1" spans="1:15" ht="15.75" x14ac:dyDescent="0.25">
      <c r="A1" s="119" t="s">
        <v>0</v>
      </c>
      <c r="B1" s="119" t="s">
        <v>137</v>
      </c>
      <c r="C1" s="120" t="s">
        <v>142</v>
      </c>
      <c r="D1" s="119" t="s">
        <v>3</v>
      </c>
      <c r="E1" s="120"/>
      <c r="F1" s="131" t="s">
        <v>535</v>
      </c>
      <c r="G1" s="122" t="s">
        <v>156</v>
      </c>
      <c r="H1" s="119" t="s">
        <v>114</v>
      </c>
      <c r="I1" s="119"/>
      <c r="J1" s="119"/>
      <c r="K1" s="119" t="s">
        <v>17</v>
      </c>
      <c r="L1" s="1"/>
      <c r="M1" s="7"/>
      <c r="N1" s="1"/>
      <c r="O1" s="25"/>
    </row>
    <row r="2" spans="1:15" ht="15.75" x14ac:dyDescent="0.25">
      <c r="A2" s="119" t="s">
        <v>135</v>
      </c>
      <c r="B2" s="119" t="s">
        <v>138</v>
      </c>
      <c r="C2" s="120" t="s">
        <v>141</v>
      </c>
      <c r="D2" s="119" t="s">
        <v>7</v>
      </c>
      <c r="E2" s="120"/>
      <c r="F2" s="131" t="s">
        <v>536</v>
      </c>
      <c r="G2" s="122" t="s">
        <v>235</v>
      </c>
      <c r="H2" s="119" t="s">
        <v>10</v>
      </c>
      <c r="I2" s="119"/>
      <c r="J2" s="119"/>
      <c r="K2" s="119" t="s">
        <v>497</v>
      </c>
      <c r="L2" s="1"/>
      <c r="M2" s="7"/>
      <c r="N2" s="1"/>
      <c r="O2" s="25"/>
    </row>
    <row r="3" spans="1:15" ht="15.75" x14ac:dyDescent="0.25">
      <c r="A3" s="119" t="s">
        <v>136</v>
      </c>
      <c r="B3" s="119" t="s">
        <v>139</v>
      </c>
      <c r="C3" s="120" t="s">
        <v>143</v>
      </c>
      <c r="D3" s="119"/>
      <c r="E3" s="120"/>
      <c r="F3" s="131" t="s">
        <v>537</v>
      </c>
      <c r="G3" s="122" t="s">
        <v>146</v>
      </c>
      <c r="H3" s="119" t="s">
        <v>11</v>
      </c>
      <c r="I3" s="119"/>
      <c r="J3" s="119"/>
      <c r="K3" s="119" t="s">
        <v>18</v>
      </c>
      <c r="L3" s="1"/>
      <c r="M3" s="7"/>
      <c r="N3" s="1"/>
      <c r="O3" s="25"/>
    </row>
    <row r="4" spans="1:15" ht="15.75" x14ac:dyDescent="0.25">
      <c r="A4" s="119"/>
      <c r="B4" s="119" t="s">
        <v>140</v>
      </c>
      <c r="C4" s="120" t="s">
        <v>144</v>
      </c>
      <c r="D4" s="119"/>
      <c r="E4" s="120"/>
      <c r="F4" s="131" t="s">
        <v>538</v>
      </c>
      <c r="G4" s="122" t="s">
        <v>236</v>
      </c>
      <c r="H4" s="119" t="s">
        <v>12</v>
      </c>
      <c r="I4" s="119"/>
      <c r="J4" s="119"/>
      <c r="K4" s="119" t="s">
        <v>498</v>
      </c>
      <c r="L4" s="1"/>
      <c r="M4" s="7"/>
      <c r="N4" s="1"/>
      <c r="O4" s="1"/>
    </row>
    <row r="5" spans="1:15" ht="15.75" x14ac:dyDescent="0.25">
      <c r="A5" s="119"/>
      <c r="B5" s="119" t="s">
        <v>229</v>
      </c>
      <c r="C5" s="119"/>
      <c r="D5" s="119"/>
      <c r="E5" s="120"/>
      <c r="F5" s="131" t="s">
        <v>539</v>
      </c>
      <c r="G5" s="122" t="s">
        <v>237</v>
      </c>
      <c r="H5" s="119" t="s">
        <v>13</v>
      </c>
      <c r="I5" s="119"/>
      <c r="J5" s="119"/>
      <c r="K5" s="119" t="s">
        <v>230</v>
      </c>
      <c r="L5" s="1"/>
      <c r="M5" s="7"/>
      <c r="N5" s="1"/>
      <c r="O5" s="1"/>
    </row>
    <row r="6" spans="1:15" ht="15.75" x14ac:dyDescent="0.25">
      <c r="A6" s="119"/>
      <c r="B6" s="123"/>
      <c r="C6" s="119"/>
      <c r="D6" s="119"/>
      <c r="E6" s="120"/>
      <c r="F6" s="131" t="s">
        <v>479</v>
      </c>
      <c r="G6" s="122" t="s">
        <v>176</v>
      </c>
      <c r="H6" s="119" t="s">
        <v>14</v>
      </c>
      <c r="I6" s="119"/>
      <c r="J6" s="119"/>
      <c r="K6" s="119" t="s">
        <v>98</v>
      </c>
      <c r="L6" s="1"/>
      <c r="M6" s="7"/>
      <c r="N6" s="1"/>
      <c r="O6" s="25"/>
    </row>
    <row r="7" spans="1:15" ht="15.75" x14ac:dyDescent="0.25">
      <c r="A7" s="119"/>
      <c r="B7" s="123"/>
      <c r="C7" s="119"/>
      <c r="D7" s="119"/>
      <c r="E7" s="120"/>
      <c r="F7" s="131" t="s">
        <v>480</v>
      </c>
      <c r="G7" s="122" t="s">
        <v>238</v>
      </c>
      <c r="H7" s="119" t="s">
        <v>15</v>
      </c>
      <c r="I7" s="119"/>
      <c r="J7" s="119"/>
      <c r="K7" s="119" t="s">
        <v>499</v>
      </c>
      <c r="L7" s="1"/>
      <c r="M7" s="7"/>
      <c r="N7" s="1"/>
      <c r="O7" s="25"/>
    </row>
    <row r="8" spans="1:15" ht="15.75" x14ac:dyDescent="0.25">
      <c r="A8" s="119"/>
      <c r="B8" s="123"/>
      <c r="C8" s="119"/>
      <c r="D8" s="119"/>
      <c r="E8" s="120"/>
      <c r="F8" s="121">
        <v>0</v>
      </c>
      <c r="G8" s="122" t="s">
        <v>239</v>
      </c>
      <c r="H8" s="119" t="s">
        <v>16</v>
      </c>
      <c r="I8" s="119"/>
      <c r="J8" s="119"/>
      <c r="K8" s="119" t="s">
        <v>19</v>
      </c>
      <c r="L8" s="1"/>
      <c r="M8" s="7"/>
      <c r="N8" s="1"/>
      <c r="O8" s="25"/>
    </row>
    <row r="9" spans="1:15" ht="15.75" x14ac:dyDescent="0.25">
      <c r="A9" s="119"/>
      <c r="B9" s="123"/>
      <c r="C9" s="119"/>
      <c r="D9" s="119"/>
      <c r="E9" s="120"/>
      <c r="F9" s="121"/>
      <c r="G9" s="122" t="s">
        <v>180</v>
      </c>
      <c r="H9" s="119" t="s">
        <v>500</v>
      </c>
      <c r="I9" s="119"/>
      <c r="J9" s="119"/>
      <c r="K9" s="119"/>
      <c r="L9" s="1"/>
      <c r="M9" s="7"/>
      <c r="N9" s="1"/>
      <c r="O9" s="25"/>
    </row>
    <row r="10" spans="1:15" ht="15.75" x14ac:dyDescent="0.25">
      <c r="A10" s="119"/>
      <c r="B10" s="123"/>
      <c r="C10" s="119"/>
      <c r="D10" s="119"/>
      <c r="E10" s="120"/>
      <c r="F10" s="121"/>
      <c r="G10" s="122" t="s">
        <v>240</v>
      </c>
      <c r="H10" s="119" t="s">
        <v>501</v>
      </c>
      <c r="I10" s="119"/>
      <c r="J10" s="119"/>
      <c r="K10" s="119"/>
      <c r="L10" s="1"/>
      <c r="M10" s="8"/>
      <c r="N10" s="1"/>
      <c r="O10" s="25"/>
    </row>
    <row r="11" spans="1:15" ht="15.75" x14ac:dyDescent="0.25">
      <c r="A11" s="119"/>
      <c r="B11" s="123"/>
      <c r="C11" s="119"/>
      <c r="D11" s="119"/>
      <c r="E11" s="120"/>
      <c r="F11" s="121"/>
      <c r="G11" s="122" t="s">
        <v>241</v>
      </c>
      <c r="H11" s="119" t="s">
        <v>502</v>
      </c>
      <c r="I11" s="119"/>
      <c r="J11" s="119"/>
      <c r="K11" s="119"/>
      <c r="L11" s="1"/>
      <c r="M11" s="7"/>
      <c r="N11" s="1"/>
      <c r="O11" s="25"/>
    </row>
    <row r="12" spans="1:15" ht="15.75" x14ac:dyDescent="0.25">
      <c r="A12" s="119"/>
      <c r="B12" s="123"/>
      <c r="C12" s="119"/>
      <c r="D12" s="119"/>
      <c r="E12" s="120"/>
      <c r="F12" s="121"/>
      <c r="G12" s="122" t="s">
        <v>187</v>
      </c>
      <c r="H12" s="119" t="s">
        <v>503</v>
      </c>
      <c r="I12" s="119"/>
      <c r="J12" s="119"/>
      <c r="K12" s="119"/>
      <c r="L12" s="1"/>
      <c r="M12" s="7"/>
      <c r="N12" s="1"/>
      <c r="O12" s="25"/>
    </row>
    <row r="13" spans="1:15" ht="15.75" x14ac:dyDescent="0.25">
      <c r="A13" s="119"/>
      <c r="B13" s="123"/>
      <c r="C13" s="124"/>
      <c r="D13" s="119"/>
      <c r="E13" s="120"/>
      <c r="F13" s="121"/>
      <c r="G13" s="122" t="s">
        <v>242</v>
      </c>
      <c r="H13" s="119" t="s">
        <v>504</v>
      </c>
      <c r="I13" s="119"/>
      <c r="J13" s="119"/>
      <c r="K13" s="119"/>
      <c r="L13" s="1"/>
      <c r="M13" s="7"/>
      <c r="N13" s="1"/>
      <c r="O13" s="25"/>
    </row>
    <row r="14" spans="1:15" ht="15.75" x14ac:dyDescent="0.25">
      <c r="A14" s="119"/>
      <c r="B14" s="119"/>
      <c r="C14" s="124"/>
      <c r="D14" s="119"/>
      <c r="E14" s="120"/>
      <c r="F14" s="121"/>
      <c r="G14" s="122" t="s">
        <v>243</v>
      </c>
      <c r="H14" s="119" t="s">
        <v>505</v>
      </c>
      <c r="I14" s="119"/>
      <c r="J14" s="119"/>
      <c r="K14" s="119"/>
      <c r="L14" s="1"/>
      <c r="M14" s="7"/>
      <c r="N14" s="1"/>
      <c r="O14" s="1"/>
    </row>
    <row r="15" spans="1:15" ht="15.75" x14ac:dyDescent="0.25">
      <c r="A15" s="119"/>
      <c r="B15" s="119"/>
      <c r="C15" s="124"/>
      <c r="D15" s="119"/>
      <c r="E15" s="120"/>
      <c r="F15" s="121"/>
      <c r="G15" s="122" t="s">
        <v>244</v>
      </c>
      <c r="H15" s="119" t="s">
        <v>506</v>
      </c>
      <c r="I15" s="119"/>
      <c r="J15" s="119"/>
      <c r="K15" s="119"/>
      <c r="L15" s="1"/>
      <c r="M15" s="7"/>
      <c r="N15" s="1"/>
      <c r="O15" s="1"/>
    </row>
    <row r="16" spans="1:15" ht="15.75" x14ac:dyDescent="0.25">
      <c r="A16" s="119"/>
      <c r="B16" s="123"/>
      <c r="C16" s="120"/>
      <c r="D16" s="119"/>
      <c r="E16" s="120"/>
      <c r="F16" s="121"/>
      <c r="G16" s="122" t="s">
        <v>169</v>
      </c>
      <c r="H16" s="119" t="s">
        <v>507</v>
      </c>
      <c r="I16" s="119"/>
      <c r="J16" s="119"/>
      <c r="K16" s="119"/>
      <c r="L16" s="1"/>
      <c r="M16" s="7"/>
      <c r="N16" s="1"/>
      <c r="O16" s="25"/>
    </row>
    <row r="17" spans="1:15" ht="15.75" x14ac:dyDescent="0.25">
      <c r="A17" s="119"/>
      <c r="B17" s="123"/>
      <c r="C17" s="120"/>
      <c r="D17" s="119"/>
      <c r="E17" s="120"/>
      <c r="F17" s="121"/>
      <c r="G17" s="122" t="s">
        <v>245</v>
      </c>
      <c r="H17" s="119" t="s">
        <v>508</v>
      </c>
      <c r="I17" s="119"/>
      <c r="J17" s="119"/>
      <c r="K17" s="119"/>
      <c r="L17" s="1"/>
      <c r="M17" s="7"/>
      <c r="N17" s="1"/>
      <c r="O17" s="25"/>
    </row>
    <row r="18" spans="1:15" ht="15.75" x14ac:dyDescent="0.25">
      <c r="A18" s="119"/>
      <c r="B18" s="123"/>
      <c r="C18" s="120"/>
      <c r="D18" s="119"/>
      <c r="E18" s="120"/>
      <c r="F18" s="121"/>
      <c r="G18" s="122" t="s">
        <v>246</v>
      </c>
      <c r="H18" s="119" t="s">
        <v>509</v>
      </c>
      <c r="I18" s="119"/>
      <c r="J18" s="119"/>
      <c r="K18" s="119"/>
      <c r="L18" s="1"/>
      <c r="M18" s="7"/>
      <c r="N18" s="1"/>
      <c r="O18" s="25"/>
    </row>
    <row r="19" spans="1:15" ht="15.75" x14ac:dyDescent="0.25">
      <c r="A19" s="119"/>
      <c r="B19" s="123"/>
      <c r="C19" s="120"/>
      <c r="D19" s="119"/>
      <c r="E19" s="120"/>
      <c r="F19" s="121"/>
      <c r="G19" s="122" t="s">
        <v>183</v>
      </c>
      <c r="H19" s="119" t="s">
        <v>510</v>
      </c>
      <c r="I19" s="119"/>
      <c r="J19" s="119"/>
      <c r="K19" s="119"/>
      <c r="L19" s="1"/>
      <c r="M19" s="7"/>
      <c r="N19" s="1"/>
      <c r="O19" s="25"/>
    </row>
    <row r="20" spans="1:15" ht="15.75" x14ac:dyDescent="0.25">
      <c r="A20" s="119"/>
      <c r="B20" s="123"/>
      <c r="C20" s="120"/>
      <c r="D20" s="119"/>
      <c r="E20" s="120"/>
      <c r="F20" s="121"/>
      <c r="G20" s="122" t="s">
        <v>247</v>
      </c>
      <c r="H20" s="119" t="s">
        <v>511</v>
      </c>
      <c r="I20" s="119"/>
      <c r="J20" s="124"/>
      <c r="K20" s="119"/>
      <c r="L20" s="1"/>
      <c r="M20" s="7"/>
      <c r="N20" s="1"/>
      <c r="O20" s="25"/>
    </row>
    <row r="21" spans="1:15" ht="15.75" x14ac:dyDescent="0.25">
      <c r="A21" s="119"/>
      <c r="B21" s="123"/>
      <c r="C21" s="120"/>
      <c r="D21" s="119"/>
      <c r="E21" s="120"/>
      <c r="F21" s="121"/>
      <c r="G21" s="122" t="s">
        <v>248</v>
      </c>
      <c r="H21" s="119" t="s">
        <v>512</v>
      </c>
      <c r="I21" s="119"/>
      <c r="J21" s="124"/>
      <c r="K21" s="119"/>
      <c r="L21" s="1"/>
      <c r="M21" s="7"/>
      <c r="N21" s="1"/>
      <c r="O21" s="25"/>
    </row>
    <row r="22" spans="1:15" ht="15.75" x14ac:dyDescent="0.25">
      <c r="A22" s="119"/>
      <c r="B22" s="123"/>
      <c r="C22" s="120"/>
      <c r="D22" s="119"/>
      <c r="E22" s="120"/>
      <c r="F22" s="121"/>
      <c r="G22" s="122" t="s">
        <v>249</v>
      </c>
      <c r="H22" s="119" t="s">
        <v>513</v>
      </c>
      <c r="I22" s="119"/>
      <c r="J22" s="124"/>
      <c r="K22" s="119"/>
      <c r="L22" s="1"/>
      <c r="M22" s="7"/>
      <c r="N22" s="1"/>
      <c r="O22" s="25"/>
    </row>
    <row r="23" spans="1:15" ht="15.75" x14ac:dyDescent="0.25">
      <c r="A23" s="119"/>
      <c r="B23" s="123"/>
      <c r="C23" s="120"/>
      <c r="D23" s="119"/>
      <c r="E23" s="120"/>
      <c r="F23" s="121"/>
      <c r="G23" s="122" t="s">
        <v>250</v>
      </c>
      <c r="H23" s="119" t="s">
        <v>514</v>
      </c>
      <c r="I23" s="119"/>
      <c r="J23" s="120"/>
      <c r="K23" s="119"/>
      <c r="L23" s="1"/>
      <c r="M23" s="7"/>
      <c r="N23" s="1"/>
      <c r="O23" s="25"/>
    </row>
    <row r="24" spans="1:15" ht="15.75" x14ac:dyDescent="0.25">
      <c r="A24" s="119"/>
      <c r="B24" s="123"/>
      <c r="C24" s="120"/>
      <c r="D24" s="119"/>
      <c r="E24" s="120"/>
      <c r="F24" s="121"/>
      <c r="G24" s="122" t="s">
        <v>251</v>
      </c>
      <c r="H24" s="119" t="s">
        <v>515</v>
      </c>
      <c r="I24" s="119"/>
      <c r="J24" s="120"/>
      <c r="K24" s="119"/>
      <c r="L24" s="1"/>
      <c r="M24" s="7"/>
      <c r="N24" s="1"/>
      <c r="O24" s="25"/>
    </row>
    <row r="25" spans="1:15" ht="15.75" x14ac:dyDescent="0.25">
      <c r="A25" s="119"/>
      <c r="B25" s="123"/>
      <c r="C25" s="120"/>
      <c r="D25" s="119"/>
      <c r="E25" s="120"/>
      <c r="F25" s="121"/>
      <c r="G25" s="122" t="s">
        <v>181</v>
      </c>
      <c r="H25" s="119" t="s">
        <v>516</v>
      </c>
      <c r="I25" s="119"/>
      <c r="J25" s="120"/>
      <c r="K25" s="119"/>
      <c r="L25" s="1"/>
      <c r="M25" s="7"/>
      <c r="N25" s="1"/>
      <c r="O25" s="25"/>
    </row>
    <row r="26" spans="1:15" ht="15.75" x14ac:dyDescent="0.25">
      <c r="A26" s="119"/>
      <c r="B26" s="123"/>
      <c r="C26" s="120"/>
      <c r="D26" s="119"/>
      <c r="E26" s="120"/>
      <c r="F26" s="121"/>
      <c r="G26" s="122" t="s">
        <v>252</v>
      </c>
      <c r="H26" s="119" t="s">
        <v>517</v>
      </c>
      <c r="I26" s="119"/>
      <c r="J26" s="120"/>
      <c r="K26" s="119"/>
      <c r="L26" s="1"/>
      <c r="M26" s="7"/>
      <c r="N26" s="1"/>
      <c r="O26" s="25"/>
    </row>
    <row r="27" spans="1:15" ht="15.75" x14ac:dyDescent="0.25">
      <c r="A27" s="119"/>
      <c r="B27" s="123"/>
      <c r="C27" s="120"/>
      <c r="D27" s="119"/>
      <c r="E27" s="120"/>
      <c r="F27" s="121"/>
      <c r="G27" s="122" t="s">
        <v>253</v>
      </c>
      <c r="H27" s="119" t="s">
        <v>518</v>
      </c>
      <c r="I27" s="119"/>
      <c r="J27" s="120"/>
      <c r="K27" s="119"/>
      <c r="L27" s="1"/>
      <c r="M27" s="7"/>
      <c r="N27" s="1"/>
      <c r="O27" s="25"/>
    </row>
    <row r="28" spans="1:15" ht="15.75" x14ac:dyDescent="0.25">
      <c r="A28" s="119"/>
      <c r="B28" s="123"/>
      <c r="C28" s="120"/>
      <c r="D28" s="119"/>
      <c r="E28" s="120"/>
      <c r="F28" s="121"/>
      <c r="G28" s="122" t="s">
        <v>254</v>
      </c>
      <c r="H28" s="119" t="s">
        <v>519</v>
      </c>
      <c r="I28" s="119"/>
      <c r="J28" s="120"/>
      <c r="K28" s="119"/>
      <c r="L28" s="1"/>
      <c r="M28" s="7"/>
      <c r="N28" s="1"/>
      <c r="O28" s="25"/>
    </row>
    <row r="29" spans="1:15" ht="15.75" x14ac:dyDescent="0.25">
      <c r="A29" s="119"/>
      <c r="B29" s="119"/>
      <c r="C29" s="120"/>
      <c r="D29" s="119"/>
      <c r="E29" s="120"/>
      <c r="F29" s="121"/>
      <c r="G29" s="122" t="s">
        <v>182</v>
      </c>
      <c r="H29" s="119" t="s">
        <v>520</v>
      </c>
      <c r="I29" s="119"/>
      <c r="J29" s="120"/>
      <c r="K29" s="119"/>
      <c r="L29" s="1"/>
      <c r="M29" s="7"/>
      <c r="N29" s="1"/>
      <c r="O29" s="1"/>
    </row>
    <row r="30" spans="1:15" ht="15.75" x14ac:dyDescent="0.25">
      <c r="A30" s="119"/>
      <c r="B30" s="119"/>
      <c r="C30" s="120"/>
      <c r="D30" s="119"/>
      <c r="E30" s="120"/>
      <c r="F30" s="125"/>
      <c r="G30" s="122" t="s">
        <v>255</v>
      </c>
      <c r="H30" s="119" t="s">
        <v>521</v>
      </c>
      <c r="I30" s="119"/>
      <c r="J30" s="120"/>
      <c r="K30" s="119"/>
      <c r="L30" s="1"/>
      <c r="M30" s="7"/>
      <c r="N30" s="1"/>
      <c r="O30" s="1"/>
    </row>
    <row r="31" spans="1:15" ht="15.75" x14ac:dyDescent="0.25">
      <c r="A31" s="119"/>
      <c r="B31" s="119"/>
      <c r="C31" s="120"/>
      <c r="D31" s="119"/>
      <c r="E31" s="120"/>
      <c r="F31" s="120"/>
      <c r="G31" s="122" t="s">
        <v>256</v>
      </c>
      <c r="H31" s="119" t="s">
        <v>522</v>
      </c>
      <c r="I31" s="119"/>
      <c r="J31" s="120"/>
      <c r="K31" s="119"/>
      <c r="L31" s="1"/>
      <c r="M31" s="7"/>
      <c r="N31" s="1"/>
      <c r="O31" s="1"/>
    </row>
    <row r="32" spans="1:15" ht="15.75" x14ac:dyDescent="0.25">
      <c r="A32" s="119"/>
      <c r="B32" s="123"/>
      <c r="C32" s="120"/>
      <c r="D32" s="119"/>
      <c r="E32" s="120"/>
      <c r="F32" s="120"/>
      <c r="G32" s="122" t="s">
        <v>154</v>
      </c>
      <c r="H32" s="119" t="s">
        <v>523</v>
      </c>
      <c r="I32" s="119"/>
      <c r="J32" s="120"/>
      <c r="K32" s="119"/>
      <c r="L32" s="1"/>
      <c r="M32" s="7"/>
      <c r="N32" s="1"/>
      <c r="O32" s="25"/>
    </row>
    <row r="33" spans="1:15" ht="15.75" x14ac:dyDescent="0.25">
      <c r="A33" s="119"/>
      <c r="B33" s="123"/>
      <c r="C33" s="120"/>
      <c r="D33" s="119"/>
      <c r="E33" s="120"/>
      <c r="F33" s="120"/>
      <c r="G33" s="122" t="s">
        <v>190</v>
      </c>
      <c r="H33" s="119" t="s">
        <v>524</v>
      </c>
      <c r="I33" s="119"/>
      <c r="J33" s="120"/>
      <c r="K33" s="119"/>
      <c r="L33" s="1"/>
      <c r="M33" s="7"/>
      <c r="N33" s="1"/>
      <c r="O33" s="25"/>
    </row>
    <row r="34" spans="1:15" ht="15.75" x14ac:dyDescent="0.25">
      <c r="A34" s="119"/>
      <c r="B34" s="123"/>
      <c r="C34" s="120"/>
      <c r="D34" s="119"/>
      <c r="E34" s="120"/>
      <c r="F34" s="124"/>
      <c r="G34" s="122" t="s">
        <v>257</v>
      </c>
      <c r="H34" s="119" t="s">
        <v>525</v>
      </c>
      <c r="I34" s="119"/>
      <c r="J34" s="120"/>
      <c r="K34" s="119"/>
      <c r="L34" s="1"/>
      <c r="M34" s="7"/>
      <c r="N34" s="1"/>
      <c r="O34" s="25"/>
    </row>
    <row r="35" spans="1:15" ht="15.75" x14ac:dyDescent="0.25">
      <c r="A35" s="119"/>
      <c r="B35" s="123"/>
      <c r="C35" s="120"/>
      <c r="D35" s="119"/>
      <c r="E35" s="120"/>
      <c r="F35" s="120"/>
      <c r="G35" s="122" t="s">
        <v>258</v>
      </c>
      <c r="H35" s="119" t="s">
        <v>526</v>
      </c>
      <c r="I35" s="119"/>
      <c r="J35" s="120"/>
      <c r="K35" s="119"/>
      <c r="L35" s="1"/>
      <c r="M35" s="7"/>
      <c r="N35" s="1"/>
      <c r="O35" s="25"/>
    </row>
    <row r="36" spans="1:15" ht="15.75" x14ac:dyDescent="0.25">
      <c r="A36" s="119"/>
      <c r="B36" s="123"/>
      <c r="C36" s="120"/>
      <c r="D36" s="119"/>
      <c r="E36" s="119"/>
      <c r="F36" s="120"/>
      <c r="G36" s="122" t="s">
        <v>150</v>
      </c>
      <c r="H36" s="119" t="s">
        <v>527</v>
      </c>
      <c r="I36" s="119"/>
      <c r="J36" s="120"/>
      <c r="K36" s="119"/>
      <c r="L36" s="1"/>
      <c r="M36" s="7"/>
      <c r="N36" s="1"/>
      <c r="O36" s="25"/>
    </row>
    <row r="37" spans="1:15" ht="15.75" x14ac:dyDescent="0.25">
      <c r="A37" s="119"/>
      <c r="B37" s="123"/>
      <c r="C37" s="120"/>
      <c r="D37" s="119"/>
      <c r="E37" s="119"/>
      <c r="F37" s="120"/>
      <c r="G37" s="122" t="s">
        <v>259</v>
      </c>
      <c r="H37" s="119"/>
      <c r="I37" s="119"/>
      <c r="J37" s="120"/>
      <c r="K37" s="119"/>
      <c r="L37" s="1"/>
      <c r="M37" s="7"/>
      <c r="N37" s="1"/>
      <c r="O37" s="25"/>
    </row>
    <row r="38" spans="1:15" ht="15.75" x14ac:dyDescent="0.25">
      <c r="A38" s="119"/>
      <c r="B38" s="123"/>
      <c r="C38" s="120"/>
      <c r="D38" s="119"/>
      <c r="E38" s="119"/>
      <c r="F38" s="120"/>
      <c r="G38" s="122" t="s">
        <v>260</v>
      </c>
      <c r="H38" s="119"/>
      <c r="I38" s="119"/>
      <c r="J38" s="120"/>
      <c r="K38" s="119"/>
      <c r="L38" s="1"/>
      <c r="M38" s="7"/>
      <c r="N38" s="1"/>
      <c r="O38" s="25"/>
    </row>
    <row r="39" spans="1:15" ht="15.75" x14ac:dyDescent="0.25">
      <c r="A39" s="119"/>
      <c r="B39" s="123"/>
      <c r="C39" s="124"/>
      <c r="D39" s="119"/>
      <c r="E39" s="119"/>
      <c r="F39" s="120"/>
      <c r="G39" s="122" t="s">
        <v>151</v>
      </c>
      <c r="H39" s="119"/>
      <c r="I39" s="119"/>
      <c r="J39" s="120"/>
      <c r="K39" s="119"/>
      <c r="L39" s="1"/>
      <c r="M39" s="7"/>
      <c r="N39" s="1"/>
      <c r="O39" s="25"/>
    </row>
    <row r="40" spans="1:15" ht="15.75" x14ac:dyDescent="0.25">
      <c r="A40" s="119"/>
      <c r="B40" s="123"/>
      <c r="C40" s="124"/>
      <c r="D40" s="119"/>
      <c r="E40" s="119"/>
      <c r="F40" s="120"/>
      <c r="G40" s="122" t="s">
        <v>261</v>
      </c>
      <c r="H40" s="119"/>
      <c r="I40" s="119"/>
      <c r="J40" s="120"/>
      <c r="K40" s="119"/>
      <c r="L40" s="1"/>
      <c r="M40" s="7"/>
      <c r="N40" s="1"/>
      <c r="O40" s="25"/>
    </row>
    <row r="41" spans="1:15" ht="15.75" x14ac:dyDescent="0.25">
      <c r="A41" s="119"/>
      <c r="B41" s="123"/>
      <c r="C41" s="124"/>
      <c r="D41" s="119"/>
      <c r="E41" s="119"/>
      <c r="F41" s="124"/>
      <c r="G41" s="122" t="s">
        <v>262</v>
      </c>
      <c r="H41" s="119"/>
      <c r="I41" s="119"/>
      <c r="J41" s="120"/>
      <c r="K41" s="119"/>
      <c r="L41" s="1"/>
      <c r="M41" s="7"/>
      <c r="N41" s="1"/>
      <c r="O41" s="25"/>
    </row>
    <row r="42" spans="1:15" ht="15.75" x14ac:dyDescent="0.25">
      <c r="A42" s="119"/>
      <c r="B42" s="123"/>
      <c r="C42" s="120"/>
      <c r="D42" s="119"/>
      <c r="E42" s="119"/>
      <c r="F42" s="124"/>
      <c r="G42" s="122" t="s">
        <v>263</v>
      </c>
      <c r="H42" s="119"/>
      <c r="I42" s="119"/>
      <c r="J42" s="120"/>
      <c r="K42" s="119"/>
      <c r="L42" s="1"/>
      <c r="M42" s="7"/>
      <c r="N42" s="1"/>
      <c r="O42" s="25"/>
    </row>
    <row r="43" spans="1:15" ht="15.75" x14ac:dyDescent="0.25">
      <c r="A43" s="119"/>
      <c r="B43" s="123"/>
      <c r="C43" s="120"/>
      <c r="D43" s="119"/>
      <c r="E43" s="119"/>
      <c r="F43" s="126"/>
      <c r="G43" s="122" t="s">
        <v>264</v>
      </c>
      <c r="H43" s="119"/>
      <c r="I43" s="119"/>
      <c r="J43" s="120"/>
      <c r="K43" s="119"/>
      <c r="L43" s="1"/>
      <c r="M43" s="7"/>
      <c r="N43" s="1"/>
      <c r="O43" s="25"/>
    </row>
    <row r="44" spans="1:15" ht="15.75" x14ac:dyDescent="0.25">
      <c r="A44" s="119"/>
      <c r="B44" s="123"/>
      <c r="C44" s="120"/>
      <c r="D44" s="119"/>
      <c r="E44" s="119"/>
      <c r="F44" s="119"/>
      <c r="G44" s="122" t="s">
        <v>160</v>
      </c>
      <c r="H44" s="119"/>
      <c r="I44" s="119"/>
      <c r="J44" s="120"/>
      <c r="K44" s="119"/>
      <c r="L44" s="1"/>
      <c r="M44" s="7"/>
      <c r="N44" s="1"/>
      <c r="O44" s="25"/>
    </row>
    <row r="45" spans="1:15" ht="15.75" x14ac:dyDescent="0.25">
      <c r="A45" s="119"/>
      <c r="B45" s="123"/>
      <c r="C45" s="120"/>
      <c r="D45" s="119"/>
      <c r="E45" s="119"/>
      <c r="F45" s="119"/>
      <c r="G45" s="122" t="s">
        <v>265</v>
      </c>
      <c r="H45" s="119"/>
      <c r="I45" s="119"/>
      <c r="J45" s="120"/>
      <c r="K45" s="119"/>
      <c r="L45" s="1"/>
      <c r="M45" s="1"/>
      <c r="N45" s="1"/>
      <c r="O45" s="25"/>
    </row>
    <row r="46" spans="1:15" ht="15.75" x14ac:dyDescent="0.25">
      <c r="A46" s="119"/>
      <c r="B46" s="123"/>
      <c r="C46" s="124"/>
      <c r="D46" s="119"/>
      <c r="E46" s="119"/>
      <c r="F46" s="119"/>
      <c r="G46" s="122" t="s">
        <v>266</v>
      </c>
      <c r="H46" s="119"/>
      <c r="I46" s="119"/>
      <c r="J46" s="120"/>
      <c r="K46" s="119"/>
      <c r="L46" s="1"/>
      <c r="M46" s="1"/>
      <c r="N46" s="1"/>
      <c r="O46" s="25"/>
    </row>
    <row r="47" spans="1:15" ht="15.75" x14ac:dyDescent="0.25">
      <c r="A47" s="119"/>
      <c r="B47" s="123"/>
      <c r="C47" s="120"/>
      <c r="D47" s="119"/>
      <c r="E47" s="119"/>
      <c r="F47" s="119"/>
      <c r="G47" s="122" t="s">
        <v>184</v>
      </c>
      <c r="H47" s="119"/>
      <c r="I47" s="119"/>
      <c r="J47" s="120"/>
      <c r="K47" s="119"/>
      <c r="L47" s="1"/>
      <c r="M47" s="1"/>
      <c r="N47" s="1"/>
      <c r="O47" s="25"/>
    </row>
    <row r="48" spans="1:15" ht="15.75" x14ac:dyDescent="0.25">
      <c r="A48" s="119"/>
      <c r="B48" s="123"/>
      <c r="C48" s="120"/>
      <c r="D48" s="119"/>
      <c r="E48" s="119"/>
      <c r="F48" s="119"/>
      <c r="G48" s="122" t="s">
        <v>267</v>
      </c>
      <c r="H48" s="119"/>
      <c r="I48" s="119"/>
      <c r="J48" s="120"/>
      <c r="K48" s="119"/>
      <c r="L48" s="1"/>
      <c r="M48" s="1"/>
      <c r="N48" s="1"/>
      <c r="O48" s="25"/>
    </row>
    <row r="49" spans="1:15" ht="15.75" x14ac:dyDescent="0.25">
      <c r="A49" s="119"/>
      <c r="B49" s="123"/>
      <c r="C49" s="120"/>
      <c r="D49" s="119"/>
      <c r="E49" s="119"/>
      <c r="F49" s="119"/>
      <c r="G49" s="122" t="s">
        <v>268</v>
      </c>
      <c r="H49" s="119"/>
      <c r="I49" s="119"/>
      <c r="J49" s="120"/>
      <c r="K49" s="119"/>
      <c r="L49" s="1"/>
      <c r="M49" s="1"/>
      <c r="N49" s="1"/>
      <c r="O49" s="25"/>
    </row>
    <row r="50" spans="1:15" ht="15.75" x14ac:dyDescent="0.25">
      <c r="A50" s="119"/>
      <c r="B50" s="123"/>
      <c r="C50" s="120"/>
      <c r="D50" s="119"/>
      <c r="E50" s="119"/>
      <c r="F50" s="119"/>
      <c r="G50" s="122" t="s">
        <v>269</v>
      </c>
      <c r="H50" s="119"/>
      <c r="I50" s="119"/>
      <c r="J50" s="120"/>
      <c r="K50" s="119"/>
      <c r="L50" s="1"/>
      <c r="M50" s="1"/>
      <c r="N50" s="1"/>
      <c r="O50" s="25"/>
    </row>
    <row r="51" spans="1:15" ht="15.75" x14ac:dyDescent="0.25">
      <c r="A51" s="119"/>
      <c r="B51" s="119"/>
      <c r="C51" s="120"/>
      <c r="D51" s="119"/>
      <c r="E51" s="119"/>
      <c r="F51" s="119"/>
      <c r="G51" s="122" t="s">
        <v>270</v>
      </c>
      <c r="H51" s="119"/>
      <c r="I51" s="119"/>
      <c r="J51" s="120"/>
      <c r="K51" s="119"/>
      <c r="L51" s="1"/>
      <c r="M51" s="1"/>
      <c r="N51" s="1"/>
      <c r="O51" s="1"/>
    </row>
    <row r="52" spans="1:15" ht="15.75" x14ac:dyDescent="0.25">
      <c r="A52" s="119"/>
      <c r="B52" s="119"/>
      <c r="C52" s="120"/>
      <c r="D52" s="119"/>
      <c r="E52" s="119"/>
      <c r="F52" s="119"/>
      <c r="G52" s="122" t="s">
        <v>271</v>
      </c>
      <c r="H52" s="119"/>
      <c r="I52" s="119"/>
      <c r="J52" s="124"/>
      <c r="K52" s="119"/>
      <c r="L52" s="1"/>
      <c r="M52" s="1"/>
      <c r="N52" s="1"/>
      <c r="O52" s="1"/>
    </row>
    <row r="53" spans="1:15" ht="15.75" x14ac:dyDescent="0.25">
      <c r="A53" s="119"/>
      <c r="B53" s="123"/>
      <c r="C53" s="124"/>
      <c r="D53" s="119"/>
      <c r="E53" s="119"/>
      <c r="F53" s="119"/>
      <c r="G53" s="122" t="s">
        <v>272</v>
      </c>
      <c r="H53" s="119"/>
      <c r="I53" s="119"/>
      <c r="J53" s="124"/>
      <c r="K53" s="119"/>
      <c r="L53" s="1"/>
      <c r="M53" s="1"/>
      <c r="N53" s="1"/>
      <c r="O53" s="25"/>
    </row>
    <row r="54" spans="1:15" ht="15.75" x14ac:dyDescent="0.25">
      <c r="A54" s="119"/>
      <c r="B54" s="123"/>
      <c r="C54" s="124"/>
      <c r="D54" s="119"/>
      <c r="E54" s="119"/>
      <c r="F54" s="119"/>
      <c r="G54" s="122" t="s">
        <v>273</v>
      </c>
      <c r="H54" s="119"/>
      <c r="I54" s="119"/>
      <c r="J54" s="120"/>
      <c r="K54" s="119"/>
      <c r="L54" s="1"/>
      <c r="M54" s="1"/>
      <c r="N54" s="1"/>
      <c r="O54" s="25"/>
    </row>
    <row r="55" spans="1:15" ht="15.75" x14ac:dyDescent="0.25">
      <c r="A55" s="119"/>
      <c r="B55" s="123"/>
      <c r="C55" s="126"/>
      <c r="D55" s="119"/>
      <c r="E55" s="119"/>
      <c r="F55" s="119"/>
      <c r="G55" s="122" t="s">
        <v>274</v>
      </c>
      <c r="H55" s="119"/>
      <c r="I55" s="119"/>
      <c r="J55" s="120"/>
      <c r="K55" s="119"/>
      <c r="L55" s="1"/>
      <c r="M55" s="1"/>
      <c r="N55" s="1"/>
      <c r="O55" s="25"/>
    </row>
    <row r="56" spans="1:15" ht="15.75" x14ac:dyDescent="0.25">
      <c r="A56" s="119"/>
      <c r="B56" s="123"/>
      <c r="C56" s="119"/>
      <c r="D56" s="119"/>
      <c r="E56" s="119"/>
      <c r="F56" s="119"/>
      <c r="G56" s="122" t="s">
        <v>170</v>
      </c>
      <c r="H56" s="119"/>
      <c r="I56" s="119"/>
      <c r="J56" s="120"/>
      <c r="K56" s="119"/>
      <c r="L56" s="1"/>
      <c r="M56" s="1"/>
      <c r="N56" s="1"/>
      <c r="O56" s="25"/>
    </row>
    <row r="57" spans="1:15" ht="15.75" x14ac:dyDescent="0.25">
      <c r="A57" s="119"/>
      <c r="B57" s="123"/>
      <c r="C57" s="119"/>
      <c r="D57" s="119"/>
      <c r="E57" s="119"/>
      <c r="F57" s="119"/>
      <c r="G57" s="122" t="s">
        <v>275</v>
      </c>
      <c r="H57" s="119"/>
      <c r="I57" s="119"/>
      <c r="J57" s="120"/>
      <c r="K57" s="119"/>
      <c r="L57" s="1"/>
      <c r="M57" s="1"/>
      <c r="N57" s="1"/>
      <c r="O57" s="25"/>
    </row>
    <row r="58" spans="1:15" ht="15.75" x14ac:dyDescent="0.25">
      <c r="A58" s="119"/>
      <c r="B58" s="123"/>
      <c r="C58" s="119"/>
      <c r="D58" s="119"/>
      <c r="E58" s="119"/>
      <c r="F58" s="119"/>
      <c r="G58" s="122" t="s">
        <v>276</v>
      </c>
      <c r="H58" s="119"/>
      <c r="I58" s="119"/>
      <c r="J58" s="120"/>
      <c r="K58" s="119"/>
      <c r="L58" s="1"/>
      <c r="M58" s="1"/>
      <c r="N58" s="1"/>
      <c r="O58" s="25"/>
    </row>
    <row r="59" spans="1:15" ht="15.75" x14ac:dyDescent="0.25">
      <c r="A59" s="119"/>
      <c r="B59" s="123"/>
      <c r="C59" s="119"/>
      <c r="D59" s="119"/>
      <c r="E59" s="119"/>
      <c r="F59" s="119"/>
      <c r="G59" s="122" t="s">
        <v>277</v>
      </c>
      <c r="H59" s="119"/>
      <c r="I59" s="119"/>
      <c r="J59" s="120"/>
      <c r="K59" s="119"/>
      <c r="L59" s="1"/>
      <c r="M59" s="1"/>
      <c r="N59" s="1"/>
      <c r="O59" s="25"/>
    </row>
    <row r="60" spans="1:15" ht="15.75" x14ac:dyDescent="0.25">
      <c r="A60" s="119"/>
      <c r="B60" s="119"/>
      <c r="C60" s="119"/>
      <c r="D60" s="119"/>
      <c r="E60" s="119"/>
      <c r="F60" s="119"/>
      <c r="G60" s="122" t="s">
        <v>278</v>
      </c>
      <c r="H60" s="119"/>
      <c r="I60" s="119"/>
      <c r="J60" s="124"/>
      <c r="K60" s="119"/>
      <c r="L60" s="1"/>
      <c r="M60" s="1"/>
      <c r="N60" s="1"/>
      <c r="O60" s="1"/>
    </row>
    <row r="61" spans="1:15" ht="15.75" x14ac:dyDescent="0.25">
      <c r="A61" s="119"/>
      <c r="B61" s="119"/>
      <c r="C61" s="119"/>
      <c r="D61" s="119"/>
      <c r="E61" s="119"/>
      <c r="F61" s="119"/>
      <c r="G61" s="122" t="s">
        <v>279</v>
      </c>
      <c r="H61" s="119"/>
      <c r="I61" s="119"/>
      <c r="J61" s="124"/>
      <c r="K61" s="119"/>
      <c r="L61" s="1"/>
      <c r="M61" s="1"/>
      <c r="N61" s="1"/>
      <c r="O61" s="1"/>
    </row>
    <row r="62" spans="1:15" ht="15.75" x14ac:dyDescent="0.25">
      <c r="A62" s="119"/>
      <c r="B62" s="123"/>
      <c r="C62" s="119"/>
      <c r="D62" s="119"/>
      <c r="E62" s="119"/>
      <c r="F62" s="119"/>
      <c r="G62" s="122" t="s">
        <v>280</v>
      </c>
      <c r="H62" s="119"/>
      <c r="I62" s="119"/>
      <c r="J62" s="126"/>
      <c r="K62" s="119"/>
      <c r="L62" s="1"/>
      <c r="M62" s="1"/>
      <c r="N62" s="1"/>
      <c r="O62" s="25"/>
    </row>
    <row r="63" spans="1:15" ht="15.75" x14ac:dyDescent="0.25">
      <c r="A63" s="119"/>
      <c r="B63" s="123"/>
      <c r="C63" s="119"/>
      <c r="D63" s="119"/>
      <c r="E63" s="119"/>
      <c r="F63" s="119"/>
      <c r="G63" s="122" t="s">
        <v>281</v>
      </c>
      <c r="H63" s="119"/>
      <c r="I63" s="119"/>
      <c r="J63" s="119"/>
      <c r="K63" s="119"/>
      <c r="L63" s="1"/>
      <c r="M63" s="1"/>
      <c r="N63" s="1"/>
      <c r="O63" s="25"/>
    </row>
    <row r="64" spans="1:15" ht="15.75" x14ac:dyDescent="0.25">
      <c r="A64" s="119"/>
      <c r="B64" s="123"/>
      <c r="C64" s="119"/>
      <c r="D64" s="119"/>
      <c r="E64" s="119"/>
      <c r="F64" s="119"/>
      <c r="G64" s="122" t="s">
        <v>159</v>
      </c>
      <c r="H64" s="119"/>
      <c r="I64" s="119"/>
      <c r="J64" s="119"/>
      <c r="K64" s="119"/>
      <c r="L64" s="1"/>
      <c r="M64" s="1"/>
      <c r="N64" s="1"/>
      <c r="O64" s="25"/>
    </row>
    <row r="65" spans="1:15" ht="15.75" x14ac:dyDescent="0.25">
      <c r="A65" s="119"/>
      <c r="B65" s="123"/>
      <c r="C65" s="119"/>
      <c r="D65" s="119"/>
      <c r="E65" s="119"/>
      <c r="F65" s="119"/>
      <c r="G65" s="122" t="s">
        <v>282</v>
      </c>
      <c r="H65" s="119"/>
      <c r="I65" s="119"/>
      <c r="J65" s="119"/>
      <c r="K65" s="119"/>
      <c r="L65" s="1"/>
      <c r="M65" s="1"/>
      <c r="N65" s="1"/>
      <c r="O65" s="25"/>
    </row>
    <row r="66" spans="1:15" ht="15.75" x14ac:dyDescent="0.25">
      <c r="A66" s="119"/>
      <c r="B66" s="119"/>
      <c r="C66" s="119"/>
      <c r="D66" s="119"/>
      <c r="E66" s="119"/>
      <c r="F66" s="119"/>
      <c r="G66" s="122" t="s">
        <v>283</v>
      </c>
      <c r="H66" s="119"/>
      <c r="I66" s="119"/>
      <c r="J66" s="119"/>
      <c r="K66" s="119"/>
      <c r="L66" s="1"/>
      <c r="M66" s="1"/>
      <c r="N66" s="1"/>
      <c r="O66" s="1"/>
    </row>
    <row r="67" spans="1:15" ht="15.75" x14ac:dyDescent="0.25">
      <c r="A67" s="119"/>
      <c r="B67" s="119"/>
      <c r="C67" s="119"/>
      <c r="D67" s="119"/>
      <c r="E67" s="119"/>
      <c r="F67" s="119"/>
      <c r="G67" s="122" t="s">
        <v>196</v>
      </c>
      <c r="H67" s="119"/>
      <c r="I67" s="119"/>
      <c r="J67" s="119"/>
      <c r="K67" s="119"/>
      <c r="L67" s="1"/>
      <c r="M67" s="1"/>
      <c r="N67" s="1"/>
      <c r="O67" s="1"/>
    </row>
    <row r="68" spans="1:15" ht="15.75" x14ac:dyDescent="0.25">
      <c r="A68" s="119"/>
      <c r="B68" s="123"/>
      <c r="C68" s="119"/>
      <c r="D68" s="119"/>
      <c r="E68" s="119"/>
      <c r="F68" s="119"/>
      <c r="G68" s="122" t="s">
        <v>188</v>
      </c>
      <c r="H68" s="119"/>
      <c r="I68" s="119"/>
      <c r="J68" s="119"/>
      <c r="K68" s="119"/>
      <c r="L68" s="1"/>
      <c r="M68" s="1"/>
      <c r="N68" s="1"/>
      <c r="O68" s="25"/>
    </row>
    <row r="69" spans="1:15" ht="15.75" x14ac:dyDescent="0.25">
      <c r="A69" s="119"/>
      <c r="B69" s="123"/>
      <c r="C69" s="119"/>
      <c r="D69" s="119"/>
      <c r="E69" s="119"/>
      <c r="F69" s="119"/>
      <c r="G69" s="122" t="s">
        <v>284</v>
      </c>
      <c r="H69" s="119"/>
      <c r="I69" s="119"/>
      <c r="J69" s="119"/>
      <c r="K69" s="119"/>
      <c r="L69" s="1"/>
      <c r="M69" s="1"/>
      <c r="N69" s="1"/>
      <c r="O69" s="25"/>
    </row>
    <row r="70" spans="1:15" ht="15.75" x14ac:dyDescent="0.25">
      <c r="A70" s="119"/>
      <c r="B70" s="123"/>
      <c r="C70" s="119"/>
      <c r="D70" s="119"/>
      <c r="E70" s="119"/>
      <c r="F70" s="119"/>
      <c r="G70" s="122" t="s">
        <v>285</v>
      </c>
      <c r="H70" s="119"/>
      <c r="I70" s="119"/>
      <c r="J70" s="119"/>
      <c r="K70" s="119"/>
      <c r="L70" s="1"/>
      <c r="M70" s="1"/>
      <c r="N70" s="1"/>
      <c r="O70" s="25"/>
    </row>
    <row r="71" spans="1:15" ht="15.75" x14ac:dyDescent="0.25">
      <c r="A71" s="119"/>
      <c r="B71" s="123"/>
      <c r="C71" s="119"/>
      <c r="D71" s="119"/>
      <c r="E71" s="119"/>
      <c r="F71" s="119"/>
      <c r="G71" s="122" t="s">
        <v>167</v>
      </c>
      <c r="H71" s="119"/>
      <c r="I71" s="119"/>
      <c r="J71" s="119"/>
      <c r="K71" s="119"/>
      <c r="L71" s="1"/>
      <c r="M71" s="1"/>
      <c r="N71" s="1"/>
      <c r="O71" s="25"/>
    </row>
    <row r="72" spans="1:15" ht="15.75" x14ac:dyDescent="0.25">
      <c r="A72" s="119"/>
      <c r="B72" s="123"/>
      <c r="C72" s="119"/>
      <c r="D72" s="119"/>
      <c r="E72" s="119"/>
      <c r="F72" s="119"/>
      <c r="G72" s="122" t="s">
        <v>163</v>
      </c>
      <c r="H72" s="119"/>
      <c r="I72" s="119"/>
      <c r="J72" s="119"/>
      <c r="K72" s="119"/>
      <c r="L72" s="1"/>
      <c r="M72" s="1"/>
      <c r="N72" s="1"/>
      <c r="O72" s="25"/>
    </row>
    <row r="73" spans="1:15" ht="15.75" x14ac:dyDescent="0.25">
      <c r="A73" s="119"/>
      <c r="B73" s="123"/>
      <c r="C73" s="119"/>
      <c r="D73" s="119"/>
      <c r="E73" s="119"/>
      <c r="F73" s="119"/>
      <c r="G73" s="122" t="s">
        <v>286</v>
      </c>
      <c r="H73" s="119"/>
      <c r="I73" s="119"/>
      <c r="J73" s="119"/>
      <c r="K73" s="119"/>
      <c r="L73" s="1"/>
      <c r="M73" s="1"/>
      <c r="N73" s="1"/>
      <c r="O73" s="25"/>
    </row>
    <row r="74" spans="1:15" ht="15.75" x14ac:dyDescent="0.25">
      <c r="A74" s="119"/>
      <c r="B74" s="123"/>
      <c r="C74" s="119"/>
      <c r="D74" s="119"/>
      <c r="E74" s="119"/>
      <c r="F74" s="119"/>
      <c r="G74" s="122" t="s">
        <v>287</v>
      </c>
      <c r="H74" s="119"/>
      <c r="I74" s="119"/>
      <c r="J74" s="119"/>
      <c r="K74" s="119"/>
      <c r="L74" s="1"/>
      <c r="M74" s="1"/>
      <c r="N74" s="1"/>
      <c r="O74" s="25"/>
    </row>
    <row r="75" spans="1:15" ht="15.75" x14ac:dyDescent="0.25">
      <c r="A75" s="119"/>
      <c r="B75" s="123"/>
      <c r="C75" s="119"/>
      <c r="D75" s="119"/>
      <c r="E75" s="119"/>
      <c r="F75" s="119"/>
      <c r="G75" s="122" t="s">
        <v>288</v>
      </c>
      <c r="H75" s="119"/>
      <c r="I75" s="119"/>
      <c r="J75" s="119"/>
      <c r="K75" s="119"/>
      <c r="L75" s="1"/>
      <c r="M75" s="1"/>
      <c r="N75" s="1"/>
      <c r="O75" s="25"/>
    </row>
    <row r="76" spans="1:15" ht="15.75" x14ac:dyDescent="0.25">
      <c r="A76" s="119"/>
      <c r="B76" s="123"/>
      <c r="C76" s="119"/>
      <c r="D76" s="119"/>
      <c r="E76" s="119"/>
      <c r="F76" s="119"/>
      <c r="G76" s="122" t="s">
        <v>289</v>
      </c>
      <c r="H76" s="119"/>
      <c r="I76" s="119"/>
      <c r="J76" s="119"/>
      <c r="K76" s="119"/>
      <c r="L76" s="1"/>
      <c r="M76" s="1"/>
      <c r="N76" s="1"/>
      <c r="O76" s="25"/>
    </row>
    <row r="77" spans="1:15" ht="15.75" x14ac:dyDescent="0.25">
      <c r="A77" s="119"/>
      <c r="B77" s="123"/>
      <c r="C77" s="119"/>
      <c r="D77" s="119"/>
      <c r="E77" s="119"/>
      <c r="F77" s="119"/>
      <c r="G77" s="122" t="s">
        <v>290</v>
      </c>
      <c r="H77" s="119"/>
      <c r="I77" s="119"/>
      <c r="J77" s="119"/>
      <c r="K77" s="119"/>
      <c r="L77" s="1"/>
      <c r="M77" s="1"/>
      <c r="N77" s="1"/>
      <c r="O77" s="25"/>
    </row>
    <row r="78" spans="1:15" ht="15.75" x14ac:dyDescent="0.25">
      <c r="A78" s="119"/>
      <c r="B78" s="123"/>
      <c r="C78" s="119"/>
      <c r="D78" s="119"/>
      <c r="E78" s="119"/>
      <c r="F78" s="119"/>
      <c r="G78" s="122" t="s">
        <v>291</v>
      </c>
      <c r="H78" s="119"/>
      <c r="I78" s="119"/>
      <c r="J78" s="119"/>
      <c r="K78" s="119"/>
      <c r="L78" s="1"/>
      <c r="M78" s="1"/>
      <c r="N78" s="1"/>
      <c r="O78" s="25"/>
    </row>
    <row r="79" spans="1:15" ht="15.75" x14ac:dyDescent="0.25">
      <c r="A79" s="119"/>
      <c r="B79" s="123"/>
      <c r="C79" s="119"/>
      <c r="D79" s="119"/>
      <c r="E79" s="119"/>
      <c r="F79" s="119"/>
      <c r="G79" s="122" t="s">
        <v>292</v>
      </c>
      <c r="H79" s="119"/>
      <c r="I79" s="119"/>
      <c r="J79" s="119"/>
      <c r="K79" s="119"/>
      <c r="L79" s="1"/>
      <c r="M79" s="1"/>
      <c r="N79" s="1"/>
    </row>
    <row r="80" spans="1:15" ht="15.75" x14ac:dyDescent="0.25">
      <c r="A80" s="119"/>
      <c r="B80" s="123"/>
      <c r="C80" s="119"/>
      <c r="D80" s="119"/>
      <c r="E80" s="119"/>
      <c r="F80" s="119"/>
      <c r="G80" s="122" t="s">
        <v>293</v>
      </c>
      <c r="H80" s="119"/>
      <c r="I80" s="119"/>
      <c r="J80" s="119"/>
      <c r="K80" s="119"/>
      <c r="L80" s="1"/>
      <c r="M80" s="1"/>
      <c r="N80" s="1"/>
    </row>
    <row r="81" spans="1:14" ht="15.75" x14ac:dyDescent="0.25">
      <c r="A81" s="119"/>
      <c r="B81" s="123"/>
      <c r="C81" s="119"/>
      <c r="D81" s="119"/>
      <c r="E81" s="119"/>
      <c r="F81" s="119"/>
      <c r="G81" s="122" t="s">
        <v>294</v>
      </c>
      <c r="H81" s="119"/>
      <c r="I81" s="119"/>
      <c r="J81" s="119"/>
      <c r="K81" s="119"/>
      <c r="L81" s="1"/>
      <c r="M81" s="1"/>
      <c r="N81" s="1"/>
    </row>
    <row r="82" spans="1:14" ht="15.75" x14ac:dyDescent="0.25">
      <c r="A82" s="119"/>
      <c r="B82" s="123"/>
      <c r="C82" s="119"/>
      <c r="D82" s="119"/>
      <c r="E82" s="119"/>
      <c r="F82" s="119"/>
      <c r="G82" s="122" t="s">
        <v>295</v>
      </c>
      <c r="H82" s="119"/>
      <c r="I82" s="119"/>
      <c r="J82" s="119"/>
      <c r="K82" s="119"/>
      <c r="L82" s="1"/>
      <c r="M82" s="1"/>
      <c r="N82" s="1"/>
    </row>
    <row r="83" spans="1:14" ht="15.75" x14ac:dyDescent="0.25">
      <c r="A83" s="119"/>
      <c r="B83" s="123"/>
      <c r="C83" s="119"/>
      <c r="D83" s="119"/>
      <c r="E83" s="119"/>
      <c r="F83" s="119"/>
      <c r="G83" s="122" t="s">
        <v>296</v>
      </c>
      <c r="H83" s="119"/>
      <c r="I83" s="119"/>
      <c r="J83" s="119"/>
      <c r="K83" s="119"/>
      <c r="L83" s="1"/>
      <c r="M83" s="1"/>
      <c r="N83" s="1"/>
    </row>
    <row r="84" spans="1:14" ht="15.75" x14ac:dyDescent="0.25">
      <c r="A84" s="119"/>
      <c r="B84" s="123"/>
      <c r="C84" s="119"/>
      <c r="D84" s="119"/>
      <c r="E84" s="119"/>
      <c r="F84" s="119"/>
      <c r="G84" s="122" t="s">
        <v>297</v>
      </c>
      <c r="H84" s="119"/>
      <c r="I84" s="119"/>
      <c r="J84" s="119"/>
      <c r="K84" s="119"/>
      <c r="L84" s="1"/>
      <c r="M84" s="1"/>
      <c r="N84" s="1"/>
    </row>
    <row r="85" spans="1:14" ht="15.75" x14ac:dyDescent="0.25">
      <c r="A85" s="119"/>
      <c r="B85" s="123"/>
      <c r="C85" s="119"/>
      <c r="D85" s="119"/>
      <c r="E85" s="119"/>
      <c r="F85" s="119"/>
      <c r="G85" s="122" t="s">
        <v>298</v>
      </c>
      <c r="H85" s="119"/>
      <c r="I85" s="119"/>
      <c r="J85" s="119"/>
      <c r="K85" s="119"/>
      <c r="L85" s="1"/>
      <c r="M85" s="1"/>
      <c r="N85" s="1"/>
    </row>
    <row r="86" spans="1:14" ht="15.75" x14ac:dyDescent="0.25">
      <c r="A86" s="119"/>
      <c r="B86" s="123"/>
      <c r="C86" s="119"/>
      <c r="D86" s="119"/>
      <c r="E86" s="119"/>
      <c r="F86" s="119"/>
      <c r="G86" s="122" t="s">
        <v>299</v>
      </c>
      <c r="H86" s="119"/>
      <c r="I86" s="119"/>
      <c r="J86" s="119"/>
      <c r="K86" s="119"/>
      <c r="L86" s="1"/>
      <c r="M86" s="1"/>
      <c r="N86" s="1"/>
    </row>
    <row r="87" spans="1:14" ht="15.75" x14ac:dyDescent="0.25">
      <c r="A87" s="119"/>
      <c r="B87" s="123"/>
      <c r="C87" s="119"/>
      <c r="D87" s="119"/>
      <c r="E87" s="119"/>
      <c r="F87" s="119"/>
      <c r="G87" s="122" t="s">
        <v>300</v>
      </c>
      <c r="H87" s="119"/>
      <c r="I87" s="119"/>
      <c r="J87" s="119"/>
      <c r="K87" s="119"/>
      <c r="L87" s="1"/>
      <c r="M87" s="1"/>
      <c r="N87" s="1"/>
    </row>
    <row r="88" spans="1:14" ht="15.75" x14ac:dyDescent="0.25">
      <c r="A88" s="119"/>
      <c r="B88" s="123"/>
      <c r="C88" s="119"/>
      <c r="D88" s="119"/>
      <c r="E88" s="119"/>
      <c r="F88" s="119"/>
      <c r="G88" s="122" t="s">
        <v>301</v>
      </c>
      <c r="H88" s="119"/>
      <c r="I88" s="119"/>
      <c r="J88" s="119"/>
      <c r="K88" s="119"/>
      <c r="L88" s="1"/>
      <c r="M88" s="1"/>
      <c r="N88" s="1"/>
    </row>
    <row r="89" spans="1:14" ht="15.75" x14ac:dyDescent="0.25">
      <c r="A89" s="119"/>
      <c r="B89" s="119"/>
      <c r="C89" s="119"/>
      <c r="D89" s="119"/>
      <c r="E89" s="119"/>
      <c r="F89" s="119"/>
      <c r="G89" s="122" t="s">
        <v>302</v>
      </c>
      <c r="H89" s="119"/>
      <c r="I89" s="119"/>
      <c r="J89" s="119"/>
      <c r="K89" s="119"/>
      <c r="L89" s="1"/>
      <c r="M89" s="1"/>
      <c r="N89" s="1"/>
    </row>
    <row r="90" spans="1:14" ht="15.75" x14ac:dyDescent="0.25">
      <c r="A90" s="119"/>
      <c r="B90" s="119"/>
      <c r="C90" s="119"/>
      <c r="D90" s="119"/>
      <c r="E90" s="119"/>
      <c r="F90" s="119"/>
      <c r="G90" s="122" t="s">
        <v>303</v>
      </c>
      <c r="H90" s="119"/>
      <c r="I90" s="119"/>
      <c r="J90" s="119"/>
      <c r="K90" s="119"/>
      <c r="L90" s="1"/>
      <c r="M90" s="1"/>
      <c r="N90" s="1"/>
    </row>
    <row r="91" spans="1:14" ht="15.75" x14ac:dyDescent="0.25">
      <c r="A91" s="119"/>
      <c r="B91" s="119"/>
      <c r="C91" s="119"/>
      <c r="D91" s="119"/>
      <c r="E91" s="119"/>
      <c r="F91" s="119"/>
      <c r="G91" s="122" t="s">
        <v>304</v>
      </c>
      <c r="H91" s="119"/>
      <c r="I91" s="119"/>
      <c r="J91" s="119"/>
      <c r="K91" s="119"/>
      <c r="L91" s="1"/>
      <c r="M91" s="1"/>
      <c r="N91" s="1"/>
    </row>
    <row r="92" spans="1:14" x14ac:dyDescent="0.25">
      <c r="A92" s="127"/>
      <c r="B92" s="127"/>
      <c r="C92" s="127"/>
      <c r="D92" s="127"/>
      <c r="E92" s="127"/>
      <c r="F92" s="127"/>
      <c r="G92" s="122" t="s">
        <v>305</v>
      </c>
      <c r="H92" s="127"/>
      <c r="I92" s="127"/>
      <c r="J92" s="127"/>
      <c r="K92" s="127"/>
    </row>
    <row r="93" spans="1:14" x14ac:dyDescent="0.25">
      <c r="A93" s="127"/>
      <c r="B93" s="127"/>
      <c r="C93" s="127"/>
      <c r="D93" s="127"/>
      <c r="E93" s="127"/>
      <c r="F93" s="127"/>
      <c r="G93" s="122" t="s">
        <v>306</v>
      </c>
      <c r="H93" s="127"/>
      <c r="I93" s="127"/>
      <c r="J93" s="127"/>
      <c r="K93" s="127"/>
    </row>
    <row r="94" spans="1:14" x14ac:dyDescent="0.25">
      <c r="A94" s="127"/>
      <c r="B94" s="127"/>
      <c r="C94" s="127"/>
      <c r="D94" s="127"/>
      <c r="E94" s="127"/>
      <c r="F94" s="127"/>
      <c r="G94" s="122" t="s">
        <v>307</v>
      </c>
      <c r="H94" s="127"/>
      <c r="I94" s="127"/>
      <c r="J94" s="127"/>
      <c r="K94" s="127"/>
    </row>
    <row r="95" spans="1:14" x14ac:dyDescent="0.25">
      <c r="A95" s="127"/>
      <c r="B95" s="127"/>
      <c r="C95" s="127"/>
      <c r="D95" s="127"/>
      <c r="E95" s="127"/>
      <c r="F95" s="127"/>
      <c r="G95" s="122" t="s">
        <v>165</v>
      </c>
      <c r="H95" s="127"/>
      <c r="I95" s="127"/>
      <c r="J95" s="127"/>
      <c r="K95" s="127"/>
    </row>
    <row r="96" spans="1:14" x14ac:dyDescent="0.25">
      <c r="A96" s="127"/>
      <c r="B96" s="127"/>
      <c r="C96" s="127"/>
      <c r="D96" s="127"/>
      <c r="E96" s="127"/>
      <c r="F96" s="127"/>
      <c r="G96" s="122" t="s">
        <v>171</v>
      </c>
      <c r="H96" s="127"/>
      <c r="I96" s="127"/>
      <c r="J96" s="127"/>
      <c r="K96" s="127"/>
    </row>
    <row r="97" spans="1:11" x14ac:dyDescent="0.25">
      <c r="A97" s="127"/>
      <c r="B97" s="127"/>
      <c r="C97" s="127"/>
      <c r="D97" s="127"/>
      <c r="E97" s="127"/>
      <c r="F97" s="127"/>
      <c r="G97" s="122" t="s">
        <v>308</v>
      </c>
      <c r="H97" s="127"/>
      <c r="I97" s="127"/>
      <c r="J97" s="127"/>
      <c r="K97" s="127"/>
    </row>
    <row r="98" spans="1:11" x14ac:dyDescent="0.25">
      <c r="A98" s="127"/>
      <c r="B98" s="127"/>
      <c r="C98" s="127"/>
      <c r="D98" s="127"/>
      <c r="E98" s="127"/>
      <c r="F98" s="127"/>
      <c r="G98" s="122" t="s">
        <v>309</v>
      </c>
      <c r="H98" s="127"/>
      <c r="I98" s="127"/>
      <c r="J98" s="127"/>
      <c r="K98" s="127"/>
    </row>
    <row r="99" spans="1:11" x14ac:dyDescent="0.25">
      <c r="A99" s="127"/>
      <c r="B99" s="127"/>
      <c r="C99" s="127"/>
      <c r="D99" s="127"/>
      <c r="E99" s="127"/>
      <c r="F99" s="127"/>
      <c r="G99" s="122" t="s">
        <v>310</v>
      </c>
      <c r="H99" s="127"/>
      <c r="I99" s="127"/>
      <c r="J99" s="127"/>
      <c r="K99" s="127"/>
    </row>
    <row r="100" spans="1:11" x14ac:dyDescent="0.25">
      <c r="A100" s="127"/>
      <c r="B100" s="127"/>
      <c r="C100" s="127"/>
      <c r="D100" s="127"/>
      <c r="E100" s="127"/>
      <c r="F100" s="127"/>
      <c r="G100" s="122" t="s">
        <v>179</v>
      </c>
      <c r="H100" s="127"/>
      <c r="I100" s="127"/>
      <c r="J100" s="127"/>
      <c r="K100" s="127"/>
    </row>
    <row r="101" spans="1:11" x14ac:dyDescent="0.25">
      <c r="A101" s="127"/>
      <c r="B101" s="127"/>
      <c r="C101" s="127"/>
      <c r="D101" s="127"/>
      <c r="E101" s="127"/>
      <c r="F101" s="127"/>
      <c r="G101" s="122" t="s">
        <v>311</v>
      </c>
      <c r="H101" s="127"/>
      <c r="I101" s="127"/>
      <c r="J101" s="127"/>
      <c r="K101" s="127"/>
    </row>
    <row r="102" spans="1:11" x14ac:dyDescent="0.25">
      <c r="A102" s="127"/>
      <c r="B102" s="127"/>
      <c r="C102" s="127"/>
      <c r="D102" s="127"/>
      <c r="E102" s="127"/>
      <c r="F102" s="127"/>
      <c r="G102" s="122" t="s">
        <v>312</v>
      </c>
      <c r="H102" s="127"/>
      <c r="I102" s="127"/>
      <c r="J102" s="127"/>
      <c r="K102" s="127"/>
    </row>
    <row r="103" spans="1:11" x14ac:dyDescent="0.25">
      <c r="A103" s="127"/>
      <c r="B103" s="127"/>
      <c r="C103" s="127"/>
      <c r="D103" s="127"/>
      <c r="E103" s="127"/>
      <c r="F103" s="127"/>
      <c r="G103" s="122" t="s">
        <v>313</v>
      </c>
      <c r="H103" s="127"/>
      <c r="I103" s="127"/>
      <c r="J103" s="127"/>
      <c r="K103" s="127"/>
    </row>
    <row r="104" spans="1:11" x14ac:dyDescent="0.25">
      <c r="A104" s="127"/>
      <c r="B104" s="127"/>
      <c r="C104" s="127"/>
      <c r="D104" s="127"/>
      <c r="E104" s="127"/>
      <c r="F104" s="127"/>
      <c r="G104" s="122" t="s">
        <v>314</v>
      </c>
      <c r="H104" s="127"/>
      <c r="I104" s="127"/>
      <c r="J104" s="127"/>
      <c r="K104" s="127"/>
    </row>
    <row r="105" spans="1:11" x14ac:dyDescent="0.25">
      <c r="A105" s="127"/>
      <c r="B105" s="127"/>
      <c r="C105" s="127"/>
      <c r="D105" s="127"/>
      <c r="E105" s="127"/>
      <c r="F105" s="127"/>
      <c r="G105" s="122" t="s">
        <v>315</v>
      </c>
      <c r="H105" s="127"/>
      <c r="I105" s="127"/>
      <c r="J105" s="127"/>
      <c r="K105" s="127"/>
    </row>
    <row r="106" spans="1:11" x14ac:dyDescent="0.25">
      <c r="A106" s="127"/>
      <c r="B106" s="127"/>
      <c r="C106" s="127"/>
      <c r="D106" s="127"/>
      <c r="E106" s="127"/>
      <c r="F106" s="127"/>
      <c r="G106" s="122" t="s">
        <v>316</v>
      </c>
      <c r="H106" s="127"/>
      <c r="I106" s="127"/>
      <c r="J106" s="127"/>
      <c r="K106" s="127"/>
    </row>
    <row r="107" spans="1:11" x14ac:dyDescent="0.25">
      <c r="A107" s="127"/>
      <c r="B107" s="127"/>
      <c r="C107" s="127"/>
      <c r="D107" s="127"/>
      <c r="E107" s="127"/>
      <c r="F107" s="127"/>
      <c r="G107" s="122" t="s">
        <v>193</v>
      </c>
      <c r="H107" s="127"/>
      <c r="I107" s="127"/>
      <c r="J107" s="127"/>
      <c r="K107" s="127"/>
    </row>
    <row r="108" spans="1:11" x14ac:dyDescent="0.25">
      <c r="A108" s="127"/>
      <c r="B108" s="127"/>
      <c r="C108" s="127"/>
      <c r="D108" s="127"/>
      <c r="E108" s="127"/>
      <c r="F108" s="127"/>
      <c r="G108" s="122" t="s">
        <v>148</v>
      </c>
      <c r="H108" s="127"/>
      <c r="I108" s="127"/>
      <c r="J108" s="127"/>
      <c r="K108" s="127"/>
    </row>
    <row r="109" spans="1:11" x14ac:dyDescent="0.25">
      <c r="A109" s="127"/>
      <c r="B109" s="127"/>
      <c r="C109" s="127"/>
      <c r="D109" s="127"/>
      <c r="E109" s="127"/>
      <c r="F109" s="127"/>
      <c r="G109" s="122" t="s">
        <v>317</v>
      </c>
      <c r="H109" s="127"/>
      <c r="I109" s="127"/>
      <c r="J109" s="127"/>
      <c r="K109" s="127"/>
    </row>
    <row r="110" spans="1:11" x14ac:dyDescent="0.25">
      <c r="A110" s="127"/>
      <c r="B110" s="127"/>
      <c r="C110" s="127"/>
      <c r="D110" s="127"/>
      <c r="E110" s="127"/>
      <c r="F110" s="127"/>
      <c r="G110" s="122" t="s">
        <v>318</v>
      </c>
      <c r="H110" s="127"/>
      <c r="I110" s="127"/>
      <c r="J110" s="127"/>
      <c r="K110" s="127"/>
    </row>
    <row r="111" spans="1:11" x14ac:dyDescent="0.25">
      <c r="A111" s="127"/>
      <c r="B111" s="127"/>
      <c r="C111" s="127"/>
      <c r="D111" s="127"/>
      <c r="E111" s="127"/>
      <c r="F111" s="127"/>
      <c r="G111" s="122" t="s">
        <v>319</v>
      </c>
      <c r="H111" s="127"/>
      <c r="I111" s="127"/>
      <c r="J111" s="127"/>
      <c r="K111" s="127"/>
    </row>
    <row r="112" spans="1:11" x14ac:dyDescent="0.25">
      <c r="A112" s="127"/>
      <c r="B112" s="127"/>
      <c r="C112" s="127"/>
      <c r="D112" s="127"/>
      <c r="E112" s="127"/>
      <c r="F112" s="127"/>
      <c r="G112" s="122" t="s">
        <v>320</v>
      </c>
      <c r="H112" s="127"/>
      <c r="I112" s="127"/>
      <c r="J112" s="127"/>
      <c r="K112" s="127"/>
    </row>
    <row r="113" spans="1:11" x14ac:dyDescent="0.25">
      <c r="A113" s="127"/>
      <c r="B113" s="127"/>
      <c r="C113" s="127"/>
      <c r="D113" s="127"/>
      <c r="E113" s="127"/>
      <c r="F113" s="127"/>
      <c r="G113" s="122" t="s">
        <v>321</v>
      </c>
      <c r="H113" s="127"/>
      <c r="I113" s="127"/>
      <c r="J113" s="127"/>
      <c r="K113" s="127"/>
    </row>
    <row r="114" spans="1:11" x14ac:dyDescent="0.25">
      <c r="A114" s="127"/>
      <c r="B114" s="127"/>
      <c r="C114" s="127"/>
      <c r="D114" s="127"/>
      <c r="E114" s="127"/>
      <c r="F114" s="127"/>
      <c r="G114" s="122" t="s">
        <v>322</v>
      </c>
      <c r="H114" s="127"/>
      <c r="I114" s="127"/>
      <c r="J114" s="127"/>
      <c r="K114" s="127"/>
    </row>
    <row r="115" spans="1:11" x14ac:dyDescent="0.25">
      <c r="A115" s="127"/>
      <c r="B115" s="127"/>
      <c r="C115" s="127"/>
      <c r="D115" s="127"/>
      <c r="E115" s="127"/>
      <c r="F115" s="127"/>
      <c r="G115" s="122" t="s">
        <v>164</v>
      </c>
      <c r="H115" s="127"/>
      <c r="I115" s="127"/>
      <c r="J115" s="127"/>
      <c r="K115" s="127"/>
    </row>
    <row r="116" spans="1:11" x14ac:dyDescent="0.25">
      <c r="A116" s="127"/>
      <c r="B116" s="127"/>
      <c r="C116" s="127"/>
      <c r="D116" s="127"/>
      <c r="E116" s="127"/>
      <c r="F116" s="127"/>
      <c r="G116" s="122" t="s">
        <v>323</v>
      </c>
      <c r="H116" s="127"/>
      <c r="I116" s="127"/>
      <c r="J116" s="127"/>
      <c r="K116" s="127"/>
    </row>
    <row r="117" spans="1:11" x14ac:dyDescent="0.25">
      <c r="A117" s="127"/>
      <c r="B117" s="127"/>
      <c r="C117" s="127"/>
      <c r="D117" s="127"/>
      <c r="E117" s="127"/>
      <c r="F117" s="127"/>
      <c r="G117" s="122" t="s">
        <v>324</v>
      </c>
      <c r="H117" s="127"/>
      <c r="I117" s="127"/>
      <c r="J117" s="127"/>
      <c r="K117" s="127"/>
    </row>
    <row r="118" spans="1:11" x14ac:dyDescent="0.25">
      <c r="A118" s="127"/>
      <c r="B118" s="127"/>
      <c r="C118" s="127"/>
      <c r="D118" s="127"/>
      <c r="E118" s="127"/>
      <c r="F118" s="127"/>
      <c r="G118" s="122" t="s">
        <v>325</v>
      </c>
      <c r="H118" s="127"/>
      <c r="I118" s="127"/>
      <c r="J118" s="127"/>
      <c r="K118" s="127"/>
    </row>
    <row r="119" spans="1:11" x14ac:dyDescent="0.25">
      <c r="A119" s="127"/>
      <c r="B119" s="127"/>
      <c r="C119" s="127"/>
      <c r="D119" s="127"/>
      <c r="E119" s="127"/>
      <c r="F119" s="127"/>
      <c r="G119" s="122" t="s">
        <v>326</v>
      </c>
      <c r="H119" s="127"/>
      <c r="I119" s="127"/>
      <c r="J119" s="127"/>
      <c r="K119" s="127"/>
    </row>
    <row r="120" spans="1:11" x14ac:dyDescent="0.25">
      <c r="A120" s="127"/>
      <c r="B120" s="127"/>
      <c r="C120" s="127"/>
      <c r="D120" s="127"/>
      <c r="E120" s="127"/>
      <c r="F120" s="127"/>
      <c r="G120" s="122" t="s">
        <v>327</v>
      </c>
      <c r="H120" s="127"/>
      <c r="I120" s="127"/>
      <c r="J120" s="127"/>
      <c r="K120" s="127"/>
    </row>
    <row r="121" spans="1:11" x14ac:dyDescent="0.25">
      <c r="A121" s="127"/>
      <c r="B121" s="127"/>
      <c r="C121" s="127"/>
      <c r="D121" s="127"/>
      <c r="E121" s="127"/>
      <c r="F121" s="127"/>
      <c r="G121" s="122" t="s">
        <v>328</v>
      </c>
      <c r="H121" s="127"/>
      <c r="I121" s="127"/>
      <c r="J121" s="127"/>
      <c r="K121" s="127"/>
    </row>
    <row r="122" spans="1:11" x14ac:dyDescent="0.25">
      <c r="A122" s="127"/>
      <c r="B122" s="127"/>
      <c r="C122" s="127"/>
      <c r="D122" s="127"/>
      <c r="E122" s="127"/>
      <c r="F122" s="127"/>
      <c r="G122" s="122" t="s">
        <v>329</v>
      </c>
      <c r="H122" s="127"/>
      <c r="I122" s="127"/>
      <c r="J122" s="127"/>
      <c r="K122" s="127"/>
    </row>
    <row r="123" spans="1:11" x14ac:dyDescent="0.25">
      <c r="A123" s="127"/>
      <c r="B123" s="127"/>
      <c r="C123" s="127"/>
      <c r="D123" s="127"/>
      <c r="E123" s="127"/>
      <c r="F123" s="127"/>
      <c r="G123" s="122" t="s">
        <v>330</v>
      </c>
      <c r="H123" s="127"/>
      <c r="I123" s="127"/>
      <c r="J123" s="127"/>
      <c r="K123" s="127"/>
    </row>
    <row r="124" spans="1:11" x14ac:dyDescent="0.25">
      <c r="A124" s="127"/>
      <c r="B124" s="127"/>
      <c r="C124" s="127"/>
      <c r="D124" s="127"/>
      <c r="E124" s="127"/>
      <c r="F124" s="127"/>
      <c r="G124" s="122" t="s">
        <v>331</v>
      </c>
      <c r="H124" s="127"/>
      <c r="I124" s="127"/>
      <c r="J124" s="127"/>
      <c r="K124" s="127"/>
    </row>
    <row r="125" spans="1:11" x14ac:dyDescent="0.25">
      <c r="A125" s="127"/>
      <c r="B125" s="127"/>
      <c r="C125" s="127"/>
      <c r="D125" s="127"/>
      <c r="E125" s="127"/>
      <c r="F125" s="127"/>
      <c r="G125" s="122" t="s">
        <v>332</v>
      </c>
      <c r="H125" s="127"/>
      <c r="I125" s="127"/>
      <c r="J125" s="127"/>
      <c r="K125" s="127"/>
    </row>
    <row r="126" spans="1:11" x14ac:dyDescent="0.25">
      <c r="A126" s="127"/>
      <c r="B126" s="127"/>
      <c r="C126" s="127"/>
      <c r="D126" s="127"/>
      <c r="E126" s="127"/>
      <c r="F126" s="127"/>
      <c r="G126" s="122" t="s">
        <v>333</v>
      </c>
      <c r="H126" s="127"/>
      <c r="I126" s="127"/>
      <c r="J126" s="127"/>
      <c r="K126" s="127"/>
    </row>
    <row r="127" spans="1:11" x14ac:dyDescent="0.25">
      <c r="A127" s="127"/>
      <c r="B127" s="127"/>
      <c r="C127" s="127"/>
      <c r="D127" s="127"/>
      <c r="E127" s="127"/>
      <c r="F127" s="127"/>
      <c r="G127" s="122" t="s">
        <v>334</v>
      </c>
      <c r="H127" s="127"/>
      <c r="I127" s="127"/>
      <c r="J127" s="127"/>
      <c r="K127" s="127"/>
    </row>
    <row r="128" spans="1:11" x14ac:dyDescent="0.25">
      <c r="A128" s="127"/>
      <c r="B128" s="127"/>
      <c r="C128" s="127"/>
      <c r="D128" s="127"/>
      <c r="E128" s="127"/>
      <c r="F128" s="127"/>
      <c r="G128" s="122" t="s">
        <v>335</v>
      </c>
      <c r="H128" s="127"/>
      <c r="I128" s="127"/>
      <c r="J128" s="127"/>
      <c r="K128" s="127"/>
    </row>
    <row r="129" spans="1:11" x14ac:dyDescent="0.25">
      <c r="A129" s="127"/>
      <c r="B129" s="127"/>
      <c r="C129" s="127"/>
      <c r="D129" s="127"/>
      <c r="E129" s="127"/>
      <c r="F129" s="127"/>
      <c r="G129" s="122" t="s">
        <v>336</v>
      </c>
      <c r="H129" s="127"/>
      <c r="I129" s="127"/>
      <c r="J129" s="127"/>
      <c r="K129" s="127"/>
    </row>
    <row r="130" spans="1:11" x14ac:dyDescent="0.25">
      <c r="A130" s="127"/>
      <c r="B130" s="127"/>
      <c r="C130" s="127"/>
      <c r="D130" s="127"/>
      <c r="E130" s="127"/>
      <c r="F130" s="127"/>
      <c r="G130" s="122" t="s">
        <v>337</v>
      </c>
      <c r="H130" s="127"/>
      <c r="I130" s="127"/>
      <c r="J130" s="127"/>
      <c r="K130" s="127"/>
    </row>
    <row r="131" spans="1:11" x14ac:dyDescent="0.25">
      <c r="A131" s="127"/>
      <c r="B131" s="127"/>
      <c r="C131" s="127"/>
      <c r="D131" s="127"/>
      <c r="E131" s="127"/>
      <c r="F131" s="127"/>
      <c r="G131" s="122" t="s">
        <v>338</v>
      </c>
      <c r="H131" s="127"/>
      <c r="I131" s="127"/>
      <c r="J131" s="127"/>
      <c r="K131" s="127"/>
    </row>
    <row r="132" spans="1:11" x14ac:dyDescent="0.25">
      <c r="A132" s="127"/>
      <c r="B132" s="127"/>
      <c r="C132" s="127"/>
      <c r="D132" s="127"/>
      <c r="E132" s="127"/>
      <c r="F132" s="127"/>
      <c r="G132" s="122" t="s">
        <v>339</v>
      </c>
      <c r="H132" s="127"/>
      <c r="I132" s="127"/>
      <c r="J132" s="127"/>
      <c r="K132" s="127"/>
    </row>
    <row r="133" spans="1:11" x14ac:dyDescent="0.25">
      <c r="A133" s="127"/>
      <c r="B133" s="127"/>
      <c r="C133" s="127"/>
      <c r="D133" s="127"/>
      <c r="E133" s="127"/>
      <c r="F133" s="127"/>
      <c r="G133" s="122" t="s">
        <v>157</v>
      </c>
      <c r="H133" s="127"/>
      <c r="I133" s="127"/>
      <c r="J133" s="127"/>
      <c r="K133" s="127"/>
    </row>
    <row r="134" spans="1:11" x14ac:dyDescent="0.25">
      <c r="A134" s="127"/>
      <c r="B134" s="127"/>
      <c r="C134" s="127"/>
      <c r="D134" s="127"/>
      <c r="E134" s="127"/>
      <c r="F134" s="127"/>
      <c r="G134" s="122" t="s">
        <v>340</v>
      </c>
      <c r="H134" s="127"/>
      <c r="I134" s="127"/>
      <c r="J134" s="127"/>
      <c r="K134" s="127"/>
    </row>
    <row r="135" spans="1:11" x14ac:dyDescent="0.25">
      <c r="A135" s="127"/>
      <c r="B135" s="127"/>
      <c r="C135" s="127"/>
      <c r="D135" s="127"/>
      <c r="E135" s="127"/>
      <c r="F135" s="127"/>
      <c r="G135" s="122" t="s">
        <v>197</v>
      </c>
      <c r="H135" s="127"/>
      <c r="I135" s="127"/>
      <c r="J135" s="127"/>
      <c r="K135" s="127"/>
    </row>
    <row r="136" spans="1:11" x14ac:dyDescent="0.25">
      <c r="A136" s="127"/>
      <c r="B136" s="127"/>
      <c r="C136" s="127"/>
      <c r="D136" s="127"/>
      <c r="E136" s="127"/>
      <c r="F136" s="127"/>
      <c r="G136" s="122" t="s">
        <v>341</v>
      </c>
      <c r="H136" s="127"/>
      <c r="I136" s="127"/>
      <c r="J136" s="127"/>
      <c r="K136" s="127"/>
    </row>
    <row r="137" spans="1:11" x14ac:dyDescent="0.25">
      <c r="A137" s="127"/>
      <c r="B137" s="127"/>
      <c r="C137" s="127"/>
      <c r="D137" s="127"/>
      <c r="E137" s="127"/>
      <c r="F137" s="127"/>
      <c r="G137" s="122" t="s">
        <v>166</v>
      </c>
      <c r="H137" s="127"/>
      <c r="I137" s="127"/>
      <c r="J137" s="127"/>
      <c r="K137" s="127"/>
    </row>
    <row r="138" spans="1:11" x14ac:dyDescent="0.25">
      <c r="A138" s="127"/>
      <c r="B138" s="127"/>
      <c r="C138" s="127"/>
      <c r="D138" s="127"/>
      <c r="E138" s="127"/>
      <c r="F138" s="127"/>
      <c r="G138" s="122" t="s">
        <v>342</v>
      </c>
      <c r="H138" s="127"/>
      <c r="I138" s="127"/>
      <c r="J138" s="127"/>
      <c r="K138" s="127"/>
    </row>
    <row r="139" spans="1:11" x14ac:dyDescent="0.25">
      <c r="A139" s="127"/>
      <c r="B139" s="127"/>
      <c r="C139" s="127"/>
      <c r="D139" s="127"/>
      <c r="E139" s="127"/>
      <c r="F139" s="127"/>
      <c r="G139" s="122" t="s">
        <v>343</v>
      </c>
      <c r="H139" s="127"/>
      <c r="I139" s="127"/>
      <c r="J139" s="127"/>
      <c r="K139" s="127"/>
    </row>
    <row r="140" spans="1:11" x14ac:dyDescent="0.25">
      <c r="A140" s="127"/>
      <c r="B140" s="127"/>
      <c r="C140" s="127"/>
      <c r="D140" s="127"/>
      <c r="E140" s="127"/>
      <c r="F140" s="127"/>
      <c r="G140" s="122" t="s">
        <v>344</v>
      </c>
      <c r="H140" s="127"/>
      <c r="I140" s="127"/>
      <c r="J140" s="127"/>
      <c r="K140" s="127"/>
    </row>
    <row r="141" spans="1:11" x14ac:dyDescent="0.25">
      <c r="A141" s="127"/>
      <c r="B141" s="127"/>
      <c r="C141" s="127"/>
      <c r="D141" s="127"/>
      <c r="E141" s="127"/>
      <c r="F141" s="127"/>
      <c r="G141" s="122" t="s">
        <v>345</v>
      </c>
      <c r="H141" s="127"/>
      <c r="I141" s="127"/>
      <c r="J141" s="127"/>
      <c r="K141" s="127"/>
    </row>
    <row r="142" spans="1:11" x14ac:dyDescent="0.25">
      <c r="A142" s="127"/>
      <c r="B142" s="127"/>
      <c r="C142" s="127"/>
      <c r="D142" s="127"/>
      <c r="E142" s="127"/>
      <c r="F142" s="127"/>
      <c r="G142" s="122" t="s">
        <v>346</v>
      </c>
      <c r="H142" s="127"/>
      <c r="I142" s="127"/>
      <c r="J142" s="127"/>
      <c r="K142" s="127"/>
    </row>
    <row r="143" spans="1:11" x14ac:dyDescent="0.25">
      <c r="A143" s="127"/>
      <c r="B143" s="127"/>
      <c r="C143" s="127"/>
      <c r="D143" s="127"/>
      <c r="E143" s="127"/>
      <c r="F143" s="127"/>
      <c r="G143" s="122" t="s">
        <v>347</v>
      </c>
      <c r="H143" s="127"/>
      <c r="I143" s="127"/>
      <c r="J143" s="127"/>
      <c r="K143" s="127"/>
    </row>
    <row r="144" spans="1:11" x14ac:dyDescent="0.25">
      <c r="A144" s="127"/>
      <c r="B144" s="127"/>
      <c r="C144" s="127"/>
      <c r="D144" s="127"/>
      <c r="E144" s="127"/>
      <c r="F144" s="127"/>
      <c r="G144" s="122" t="s">
        <v>348</v>
      </c>
      <c r="H144" s="127"/>
      <c r="I144" s="127"/>
      <c r="J144" s="127"/>
      <c r="K144" s="127"/>
    </row>
    <row r="145" spans="1:11" x14ac:dyDescent="0.25">
      <c r="A145" s="127"/>
      <c r="B145" s="127"/>
      <c r="C145" s="127"/>
      <c r="D145" s="127"/>
      <c r="E145" s="127"/>
      <c r="F145" s="127"/>
      <c r="G145" s="122" t="s">
        <v>349</v>
      </c>
      <c r="H145" s="127"/>
      <c r="I145" s="127"/>
      <c r="J145" s="127"/>
      <c r="K145" s="127"/>
    </row>
    <row r="146" spans="1:11" x14ac:dyDescent="0.25">
      <c r="A146" s="127"/>
      <c r="B146" s="127"/>
      <c r="C146" s="127"/>
      <c r="D146" s="127"/>
      <c r="E146" s="127"/>
      <c r="F146" s="127"/>
      <c r="G146" s="122" t="s">
        <v>350</v>
      </c>
      <c r="H146" s="127"/>
      <c r="I146" s="127"/>
      <c r="J146" s="127"/>
      <c r="K146" s="127"/>
    </row>
    <row r="147" spans="1:11" x14ac:dyDescent="0.25">
      <c r="A147" s="127"/>
      <c r="B147" s="127"/>
      <c r="C147" s="127"/>
      <c r="D147" s="127"/>
      <c r="E147" s="127"/>
      <c r="F147" s="127"/>
      <c r="G147" s="122" t="s">
        <v>351</v>
      </c>
      <c r="H147" s="127"/>
      <c r="I147" s="127"/>
      <c r="J147" s="127"/>
      <c r="K147" s="127"/>
    </row>
    <row r="148" spans="1:11" x14ac:dyDescent="0.25">
      <c r="A148" s="127"/>
      <c r="B148" s="127"/>
      <c r="C148" s="127"/>
      <c r="D148" s="127"/>
      <c r="E148" s="127"/>
      <c r="F148" s="127"/>
      <c r="G148" s="122" t="s">
        <v>352</v>
      </c>
      <c r="H148" s="127"/>
      <c r="I148" s="127"/>
      <c r="J148" s="127"/>
      <c r="K148" s="127"/>
    </row>
    <row r="149" spans="1:11" x14ac:dyDescent="0.25">
      <c r="A149" s="127"/>
      <c r="B149" s="127"/>
      <c r="C149" s="127"/>
      <c r="D149" s="127"/>
      <c r="E149" s="127"/>
      <c r="F149" s="127"/>
      <c r="G149" s="122" t="s">
        <v>152</v>
      </c>
      <c r="H149" s="127"/>
      <c r="I149" s="127"/>
      <c r="J149" s="127"/>
      <c r="K149" s="127"/>
    </row>
    <row r="150" spans="1:11" x14ac:dyDescent="0.25">
      <c r="A150" s="127"/>
      <c r="B150" s="127"/>
      <c r="C150" s="127"/>
      <c r="D150" s="127"/>
      <c r="E150" s="127"/>
      <c r="F150" s="127"/>
      <c r="G150" s="122" t="s">
        <v>353</v>
      </c>
      <c r="H150" s="127"/>
      <c r="I150" s="127"/>
      <c r="J150" s="127"/>
      <c r="K150" s="127"/>
    </row>
    <row r="151" spans="1:11" x14ac:dyDescent="0.25">
      <c r="A151" s="127"/>
      <c r="B151" s="127"/>
      <c r="C151" s="127"/>
      <c r="D151" s="127"/>
      <c r="E151" s="127"/>
      <c r="F151" s="127"/>
      <c r="G151" s="122" t="s">
        <v>354</v>
      </c>
      <c r="H151" s="127"/>
      <c r="I151" s="127"/>
      <c r="J151" s="127"/>
      <c r="K151" s="127"/>
    </row>
    <row r="152" spans="1:11" x14ac:dyDescent="0.25">
      <c r="A152" s="127"/>
      <c r="B152" s="127"/>
      <c r="C152" s="127"/>
      <c r="D152" s="127"/>
      <c r="E152" s="127"/>
      <c r="F152" s="127"/>
      <c r="G152" s="122" t="s">
        <v>153</v>
      </c>
      <c r="H152" s="127"/>
      <c r="I152" s="127"/>
      <c r="J152" s="127"/>
      <c r="K152" s="127"/>
    </row>
    <row r="153" spans="1:11" x14ac:dyDescent="0.25">
      <c r="A153" s="127"/>
      <c r="B153" s="127"/>
      <c r="C153" s="127"/>
      <c r="D153" s="127"/>
      <c r="E153" s="127"/>
      <c r="F153" s="127"/>
      <c r="G153" s="122" t="s">
        <v>355</v>
      </c>
      <c r="H153" s="127"/>
      <c r="I153" s="127"/>
      <c r="J153" s="127"/>
      <c r="K153" s="127"/>
    </row>
    <row r="154" spans="1:11" x14ac:dyDescent="0.25">
      <c r="A154" s="127"/>
      <c r="B154" s="127"/>
      <c r="C154" s="127"/>
      <c r="D154" s="127"/>
      <c r="E154" s="127"/>
      <c r="F154" s="127"/>
      <c r="G154" s="122" t="s">
        <v>356</v>
      </c>
      <c r="H154" s="127"/>
      <c r="I154" s="127"/>
      <c r="J154" s="127"/>
      <c r="K154" s="127"/>
    </row>
    <row r="155" spans="1:11" x14ac:dyDescent="0.25">
      <c r="A155" s="127"/>
      <c r="B155" s="127"/>
      <c r="C155" s="127"/>
      <c r="D155" s="127"/>
      <c r="E155" s="127"/>
      <c r="F155" s="127"/>
      <c r="G155" s="122" t="s">
        <v>357</v>
      </c>
      <c r="H155" s="127"/>
      <c r="I155" s="127"/>
      <c r="J155" s="127"/>
      <c r="K155" s="127"/>
    </row>
    <row r="156" spans="1:11" x14ac:dyDescent="0.25">
      <c r="A156" s="127"/>
      <c r="B156" s="127"/>
      <c r="C156" s="127"/>
      <c r="D156" s="127"/>
      <c r="E156" s="127"/>
      <c r="F156" s="127"/>
      <c r="G156" s="122" t="s">
        <v>358</v>
      </c>
      <c r="H156" s="127"/>
      <c r="I156" s="127"/>
      <c r="J156" s="127"/>
      <c r="K156" s="127"/>
    </row>
    <row r="157" spans="1:11" x14ac:dyDescent="0.25">
      <c r="A157" s="127"/>
      <c r="B157" s="127"/>
      <c r="C157" s="127"/>
      <c r="D157" s="127"/>
      <c r="E157" s="127"/>
      <c r="F157" s="127"/>
      <c r="G157" s="122" t="s">
        <v>191</v>
      </c>
      <c r="H157" s="127"/>
      <c r="I157" s="127"/>
      <c r="J157" s="127"/>
      <c r="K157" s="127"/>
    </row>
    <row r="158" spans="1:11" x14ac:dyDescent="0.25">
      <c r="A158" s="127"/>
      <c r="B158" s="127"/>
      <c r="C158" s="127"/>
      <c r="D158" s="127"/>
      <c r="E158" s="127"/>
      <c r="F158" s="127"/>
      <c r="G158" s="122" t="s">
        <v>359</v>
      </c>
      <c r="H158" s="127"/>
      <c r="I158" s="127"/>
      <c r="J158" s="127"/>
      <c r="K158" s="127"/>
    </row>
    <row r="159" spans="1:11" x14ac:dyDescent="0.25">
      <c r="A159" s="127"/>
      <c r="B159" s="127"/>
      <c r="C159" s="127"/>
      <c r="D159" s="127"/>
      <c r="E159" s="127"/>
      <c r="F159" s="127"/>
      <c r="G159" s="122" t="s">
        <v>360</v>
      </c>
      <c r="H159" s="127"/>
      <c r="I159" s="127"/>
      <c r="J159" s="127"/>
      <c r="K159" s="127"/>
    </row>
    <row r="160" spans="1:11" x14ac:dyDescent="0.25">
      <c r="A160" s="127"/>
      <c r="B160" s="127"/>
      <c r="C160" s="127"/>
      <c r="D160" s="127"/>
      <c r="E160" s="127"/>
      <c r="F160" s="127"/>
      <c r="G160" s="122" t="s">
        <v>177</v>
      </c>
      <c r="H160" s="127"/>
      <c r="I160" s="127"/>
      <c r="J160" s="127"/>
      <c r="K160" s="127"/>
    </row>
    <row r="161" spans="1:11" x14ac:dyDescent="0.25">
      <c r="A161" s="127"/>
      <c r="B161" s="127"/>
      <c r="C161" s="127"/>
      <c r="D161" s="127"/>
      <c r="E161" s="127"/>
      <c r="F161" s="127"/>
      <c r="G161" s="122" t="s">
        <v>361</v>
      </c>
      <c r="H161" s="127"/>
      <c r="I161" s="127"/>
      <c r="J161" s="127"/>
      <c r="K161" s="127"/>
    </row>
    <row r="162" spans="1:11" x14ac:dyDescent="0.25">
      <c r="A162" s="127"/>
      <c r="B162" s="127"/>
      <c r="C162" s="127"/>
      <c r="D162" s="127"/>
      <c r="E162" s="127"/>
      <c r="F162" s="127"/>
      <c r="G162" s="122" t="s">
        <v>362</v>
      </c>
      <c r="H162" s="127"/>
      <c r="I162" s="127"/>
      <c r="J162" s="127"/>
      <c r="K162" s="127"/>
    </row>
    <row r="163" spans="1:11" x14ac:dyDescent="0.25">
      <c r="A163" s="127"/>
      <c r="B163" s="127"/>
      <c r="C163" s="127"/>
      <c r="D163" s="127"/>
      <c r="E163" s="127"/>
      <c r="F163" s="127"/>
      <c r="G163" s="122" t="s">
        <v>363</v>
      </c>
      <c r="H163" s="127"/>
      <c r="I163" s="127"/>
      <c r="J163" s="127"/>
      <c r="K163" s="127"/>
    </row>
    <row r="164" spans="1:11" x14ac:dyDescent="0.25">
      <c r="A164" s="127"/>
      <c r="B164" s="127"/>
      <c r="C164" s="127"/>
      <c r="D164" s="127"/>
      <c r="E164" s="127"/>
      <c r="F164" s="127"/>
      <c r="G164" s="122" t="s">
        <v>364</v>
      </c>
      <c r="H164" s="127"/>
      <c r="I164" s="127"/>
      <c r="J164" s="127"/>
      <c r="K164" s="127"/>
    </row>
    <row r="165" spans="1:11" x14ac:dyDescent="0.25">
      <c r="A165" s="127"/>
      <c r="B165" s="127"/>
      <c r="C165" s="127"/>
      <c r="D165" s="127"/>
      <c r="E165" s="127"/>
      <c r="F165" s="127"/>
      <c r="G165" s="122" t="s">
        <v>161</v>
      </c>
      <c r="H165" s="127"/>
      <c r="I165" s="127"/>
      <c r="J165" s="127"/>
      <c r="K165" s="127"/>
    </row>
    <row r="166" spans="1:11" x14ac:dyDescent="0.25">
      <c r="A166" s="127"/>
      <c r="B166" s="127"/>
      <c r="C166" s="127"/>
      <c r="D166" s="127"/>
      <c r="E166" s="127"/>
      <c r="F166" s="127"/>
      <c r="G166" s="122" t="s">
        <v>365</v>
      </c>
      <c r="H166" s="127"/>
      <c r="I166" s="127"/>
      <c r="J166" s="127"/>
      <c r="K166" s="127"/>
    </row>
    <row r="167" spans="1:11" x14ac:dyDescent="0.25">
      <c r="A167" s="127"/>
      <c r="B167" s="127"/>
      <c r="C167" s="127"/>
      <c r="D167" s="127"/>
      <c r="E167" s="127"/>
      <c r="F167" s="127"/>
      <c r="G167" s="122" t="s">
        <v>366</v>
      </c>
      <c r="H167" s="127"/>
      <c r="I167" s="127"/>
      <c r="J167" s="127"/>
      <c r="K167" s="127"/>
    </row>
    <row r="168" spans="1:11" x14ac:dyDescent="0.25">
      <c r="A168" s="127"/>
      <c r="B168" s="127"/>
      <c r="C168" s="127"/>
      <c r="D168" s="127"/>
      <c r="E168" s="127"/>
      <c r="F168" s="127"/>
      <c r="G168" s="122" t="s">
        <v>367</v>
      </c>
      <c r="H168" s="127"/>
      <c r="I168" s="127"/>
      <c r="J168" s="127"/>
      <c r="K168" s="127"/>
    </row>
    <row r="169" spans="1:11" x14ac:dyDescent="0.25">
      <c r="A169" s="127"/>
      <c r="B169" s="127"/>
      <c r="C169" s="127"/>
      <c r="D169" s="127"/>
      <c r="E169" s="127"/>
      <c r="F169" s="127"/>
      <c r="G169" s="122" t="s">
        <v>178</v>
      </c>
      <c r="H169" s="127"/>
      <c r="I169" s="127"/>
      <c r="J169" s="127"/>
      <c r="K169" s="127"/>
    </row>
    <row r="170" spans="1:11" x14ac:dyDescent="0.25">
      <c r="A170" s="127"/>
      <c r="B170" s="127"/>
      <c r="C170" s="127"/>
      <c r="D170" s="127"/>
      <c r="E170" s="127"/>
      <c r="F170" s="127"/>
      <c r="G170" s="122" t="s">
        <v>368</v>
      </c>
      <c r="H170" s="127"/>
      <c r="I170" s="127"/>
      <c r="J170" s="127"/>
      <c r="K170" s="127"/>
    </row>
    <row r="171" spans="1:11" x14ac:dyDescent="0.25">
      <c r="A171" s="127"/>
      <c r="B171" s="127"/>
      <c r="C171" s="127"/>
      <c r="D171" s="127"/>
      <c r="E171" s="127"/>
      <c r="F171" s="127"/>
      <c r="G171" s="122" t="s">
        <v>369</v>
      </c>
      <c r="H171" s="127"/>
      <c r="I171" s="127"/>
      <c r="J171" s="127"/>
      <c r="K171" s="127"/>
    </row>
    <row r="172" spans="1:11" x14ac:dyDescent="0.25">
      <c r="A172" s="127"/>
      <c r="B172" s="127"/>
      <c r="C172" s="127"/>
      <c r="D172" s="127"/>
      <c r="E172" s="127"/>
      <c r="F172" s="127"/>
      <c r="G172" s="122" t="s">
        <v>370</v>
      </c>
      <c r="H172" s="127"/>
      <c r="I172" s="127"/>
      <c r="J172" s="127"/>
      <c r="K172" s="127"/>
    </row>
    <row r="173" spans="1:11" x14ac:dyDescent="0.25">
      <c r="A173" s="127"/>
      <c r="B173" s="127"/>
      <c r="C173" s="127"/>
      <c r="D173" s="127"/>
      <c r="E173" s="127"/>
      <c r="F173" s="127"/>
      <c r="G173" s="122" t="s">
        <v>155</v>
      </c>
      <c r="H173" s="127"/>
      <c r="I173" s="127"/>
      <c r="J173" s="127"/>
      <c r="K173" s="127"/>
    </row>
    <row r="174" spans="1:11" x14ac:dyDescent="0.25">
      <c r="A174" s="127"/>
      <c r="B174" s="127"/>
      <c r="C174" s="127"/>
      <c r="D174" s="127"/>
      <c r="E174" s="127"/>
      <c r="F174" s="127"/>
      <c r="G174" s="122" t="s">
        <v>371</v>
      </c>
      <c r="H174" s="127"/>
      <c r="I174" s="127"/>
      <c r="J174" s="127"/>
      <c r="K174" s="127"/>
    </row>
    <row r="175" spans="1:11" x14ac:dyDescent="0.25">
      <c r="A175" s="127"/>
      <c r="B175" s="127"/>
      <c r="C175" s="127"/>
      <c r="D175" s="127"/>
      <c r="E175" s="127"/>
      <c r="F175" s="127"/>
      <c r="G175" s="122" t="s">
        <v>372</v>
      </c>
      <c r="H175" s="127"/>
      <c r="I175" s="127"/>
      <c r="J175" s="127"/>
      <c r="K175" s="127"/>
    </row>
    <row r="176" spans="1:11" x14ac:dyDescent="0.25">
      <c r="A176" s="127"/>
      <c r="B176" s="127"/>
      <c r="C176" s="127"/>
      <c r="D176" s="127"/>
      <c r="E176" s="127"/>
      <c r="F176" s="127"/>
      <c r="G176" s="122" t="s">
        <v>373</v>
      </c>
      <c r="H176" s="127"/>
      <c r="I176" s="127"/>
      <c r="J176" s="127"/>
      <c r="K176" s="127"/>
    </row>
    <row r="177" spans="1:11" x14ac:dyDescent="0.25">
      <c r="A177" s="127"/>
      <c r="B177" s="127"/>
      <c r="C177" s="127"/>
      <c r="D177" s="127"/>
      <c r="E177" s="127"/>
      <c r="F177" s="127"/>
      <c r="G177" s="122" t="s">
        <v>374</v>
      </c>
      <c r="H177" s="127"/>
      <c r="I177" s="127"/>
      <c r="J177" s="127"/>
      <c r="K177" s="127"/>
    </row>
    <row r="178" spans="1:11" x14ac:dyDescent="0.25">
      <c r="A178" s="127"/>
      <c r="B178" s="127"/>
      <c r="C178" s="127"/>
      <c r="D178" s="127"/>
      <c r="E178" s="127"/>
      <c r="F178" s="127"/>
      <c r="G178" s="122" t="s">
        <v>375</v>
      </c>
      <c r="H178" s="127"/>
      <c r="I178" s="127"/>
      <c r="J178" s="127"/>
      <c r="K178" s="127"/>
    </row>
    <row r="179" spans="1:11" x14ac:dyDescent="0.25">
      <c r="A179" s="127"/>
      <c r="B179" s="127"/>
      <c r="C179" s="127"/>
      <c r="D179" s="127"/>
      <c r="E179" s="127"/>
      <c r="F179" s="127"/>
      <c r="G179" s="122" t="s">
        <v>376</v>
      </c>
      <c r="H179" s="127"/>
      <c r="I179" s="127"/>
      <c r="J179" s="127"/>
      <c r="K179" s="127"/>
    </row>
    <row r="180" spans="1:11" x14ac:dyDescent="0.25">
      <c r="A180" s="127"/>
      <c r="B180" s="127"/>
      <c r="C180" s="127"/>
      <c r="D180" s="127"/>
      <c r="E180" s="127"/>
      <c r="F180" s="127"/>
      <c r="G180" s="122" t="s">
        <v>377</v>
      </c>
      <c r="H180" s="127"/>
      <c r="I180" s="127"/>
      <c r="J180" s="127"/>
      <c r="K180" s="127"/>
    </row>
    <row r="181" spans="1:11" x14ac:dyDescent="0.25">
      <c r="A181" s="127"/>
      <c r="B181" s="127"/>
      <c r="C181" s="127"/>
      <c r="D181" s="127"/>
      <c r="E181" s="127"/>
      <c r="F181" s="127"/>
      <c r="G181" s="122" t="s">
        <v>378</v>
      </c>
      <c r="H181" s="127"/>
      <c r="I181" s="127"/>
      <c r="J181" s="127"/>
      <c r="K181" s="127"/>
    </row>
    <row r="182" spans="1:11" x14ac:dyDescent="0.25">
      <c r="A182" s="127"/>
      <c r="B182" s="127"/>
      <c r="C182" s="127"/>
      <c r="D182" s="127"/>
      <c r="E182" s="127"/>
      <c r="F182" s="127"/>
      <c r="G182" s="122" t="s">
        <v>379</v>
      </c>
      <c r="H182" s="127"/>
      <c r="I182" s="127"/>
      <c r="J182" s="127"/>
      <c r="K182" s="127"/>
    </row>
    <row r="183" spans="1:11" x14ac:dyDescent="0.25">
      <c r="A183" s="127"/>
      <c r="B183" s="127"/>
      <c r="C183" s="127"/>
      <c r="D183" s="127"/>
      <c r="E183" s="127"/>
      <c r="F183" s="127"/>
      <c r="G183" s="122" t="s">
        <v>380</v>
      </c>
      <c r="H183" s="127"/>
      <c r="I183" s="127"/>
      <c r="J183" s="127"/>
      <c r="K183" s="127"/>
    </row>
    <row r="184" spans="1:11" x14ac:dyDescent="0.25">
      <c r="A184" s="127"/>
      <c r="B184" s="127"/>
      <c r="C184" s="127"/>
      <c r="D184" s="127"/>
      <c r="E184" s="127"/>
      <c r="F184" s="127"/>
      <c r="G184" s="122" t="s">
        <v>381</v>
      </c>
      <c r="H184" s="127"/>
      <c r="I184" s="127"/>
      <c r="J184" s="127"/>
      <c r="K184" s="127"/>
    </row>
    <row r="185" spans="1:11" x14ac:dyDescent="0.25">
      <c r="A185" s="127"/>
      <c r="B185" s="127"/>
      <c r="C185" s="127"/>
      <c r="D185" s="127"/>
      <c r="E185" s="127"/>
      <c r="F185" s="127"/>
      <c r="G185" s="122" t="s">
        <v>382</v>
      </c>
      <c r="H185" s="127"/>
      <c r="I185" s="127"/>
      <c r="J185" s="127"/>
      <c r="K185" s="127"/>
    </row>
    <row r="186" spans="1:11" x14ac:dyDescent="0.25">
      <c r="A186" s="127"/>
      <c r="B186" s="127"/>
      <c r="C186" s="127"/>
      <c r="D186" s="127"/>
      <c r="E186" s="127"/>
      <c r="F186" s="127"/>
      <c r="G186" s="122" t="s">
        <v>383</v>
      </c>
      <c r="H186" s="127"/>
      <c r="I186" s="127"/>
      <c r="J186" s="127"/>
      <c r="K186" s="127"/>
    </row>
    <row r="187" spans="1:11" x14ac:dyDescent="0.25">
      <c r="A187" s="127"/>
      <c r="B187" s="127"/>
      <c r="C187" s="127"/>
      <c r="D187" s="127"/>
      <c r="E187" s="127"/>
      <c r="F187" s="127"/>
      <c r="G187" s="122" t="s">
        <v>384</v>
      </c>
      <c r="H187" s="127"/>
      <c r="I187" s="127"/>
      <c r="J187" s="127"/>
      <c r="K187" s="127"/>
    </row>
    <row r="188" spans="1:11" x14ac:dyDescent="0.25">
      <c r="A188" s="127"/>
      <c r="B188" s="127"/>
      <c r="C188" s="127"/>
      <c r="D188" s="127"/>
      <c r="E188" s="127"/>
      <c r="F188" s="127"/>
      <c r="G188" s="122" t="s">
        <v>385</v>
      </c>
      <c r="H188" s="127"/>
      <c r="I188" s="127"/>
      <c r="J188" s="127"/>
      <c r="K188" s="127"/>
    </row>
    <row r="189" spans="1:11" x14ac:dyDescent="0.25">
      <c r="A189" s="127"/>
      <c r="B189" s="127"/>
      <c r="C189" s="127"/>
      <c r="D189" s="127"/>
      <c r="E189" s="127"/>
      <c r="F189" s="127"/>
      <c r="G189" s="122" t="s">
        <v>386</v>
      </c>
      <c r="H189" s="127"/>
      <c r="I189" s="127"/>
      <c r="J189" s="127"/>
      <c r="K189" s="127"/>
    </row>
    <row r="190" spans="1:11" x14ac:dyDescent="0.25">
      <c r="A190" s="127"/>
      <c r="B190" s="127"/>
      <c r="C190" s="127"/>
      <c r="D190" s="127"/>
      <c r="E190" s="127"/>
      <c r="F190" s="127"/>
      <c r="G190" s="122" t="s">
        <v>387</v>
      </c>
      <c r="H190" s="127"/>
      <c r="I190" s="127"/>
      <c r="J190" s="127"/>
      <c r="K190" s="127"/>
    </row>
    <row r="191" spans="1:11" x14ac:dyDescent="0.25">
      <c r="A191" s="127"/>
      <c r="B191" s="127"/>
      <c r="C191" s="127"/>
      <c r="D191" s="127"/>
      <c r="E191" s="127"/>
      <c r="F191" s="127"/>
      <c r="G191" s="122" t="s">
        <v>388</v>
      </c>
      <c r="H191" s="127"/>
      <c r="I191" s="127"/>
      <c r="J191" s="127"/>
      <c r="K191" s="127"/>
    </row>
    <row r="192" spans="1:11" x14ac:dyDescent="0.25">
      <c r="A192" s="127"/>
      <c r="B192" s="127"/>
      <c r="C192" s="127"/>
      <c r="D192" s="127"/>
      <c r="E192" s="127"/>
      <c r="F192" s="127"/>
      <c r="G192" s="122" t="s">
        <v>389</v>
      </c>
      <c r="H192" s="127"/>
      <c r="I192" s="127"/>
      <c r="J192" s="127"/>
      <c r="K192" s="127"/>
    </row>
    <row r="193" spans="1:11" x14ac:dyDescent="0.25">
      <c r="A193" s="127"/>
      <c r="B193" s="127"/>
      <c r="C193" s="127"/>
      <c r="D193" s="127"/>
      <c r="E193" s="127"/>
      <c r="F193" s="127"/>
      <c r="G193" s="122" t="s">
        <v>390</v>
      </c>
      <c r="H193" s="127"/>
      <c r="I193" s="127"/>
      <c r="J193" s="127"/>
      <c r="K193" s="127"/>
    </row>
    <row r="194" spans="1:11" x14ac:dyDescent="0.25">
      <c r="A194" s="127"/>
      <c r="B194" s="127"/>
      <c r="C194" s="127"/>
      <c r="D194" s="127"/>
      <c r="E194" s="127"/>
      <c r="F194" s="127"/>
      <c r="G194" s="122" t="s">
        <v>391</v>
      </c>
      <c r="H194" s="127"/>
      <c r="I194" s="127"/>
      <c r="J194" s="127"/>
      <c r="K194" s="127"/>
    </row>
    <row r="195" spans="1:11" x14ac:dyDescent="0.25">
      <c r="A195" s="127"/>
      <c r="B195" s="127"/>
      <c r="C195" s="127"/>
      <c r="D195" s="127"/>
      <c r="E195" s="127"/>
      <c r="F195" s="127"/>
      <c r="G195" s="122" t="s">
        <v>392</v>
      </c>
      <c r="H195" s="127"/>
      <c r="I195" s="127"/>
      <c r="J195" s="127"/>
      <c r="K195" s="127"/>
    </row>
    <row r="196" spans="1:11" x14ac:dyDescent="0.25">
      <c r="A196" s="127"/>
      <c r="B196" s="127"/>
      <c r="C196" s="127"/>
      <c r="D196" s="127"/>
      <c r="E196" s="127"/>
      <c r="F196" s="127"/>
      <c r="G196" s="122" t="s">
        <v>393</v>
      </c>
      <c r="H196" s="127"/>
      <c r="I196" s="127"/>
      <c r="J196" s="127"/>
      <c r="K196" s="127"/>
    </row>
    <row r="197" spans="1:11" x14ac:dyDescent="0.25">
      <c r="A197" s="127"/>
      <c r="B197" s="127"/>
      <c r="C197" s="127"/>
      <c r="D197" s="127"/>
      <c r="E197" s="127"/>
      <c r="F197" s="127"/>
      <c r="G197" s="122" t="s">
        <v>158</v>
      </c>
      <c r="H197" s="127"/>
      <c r="I197" s="127"/>
      <c r="J197" s="127"/>
      <c r="K197" s="127"/>
    </row>
    <row r="198" spans="1:11" x14ac:dyDescent="0.25">
      <c r="A198" s="127"/>
      <c r="B198" s="127"/>
      <c r="C198" s="127"/>
      <c r="D198" s="127"/>
      <c r="E198" s="127"/>
      <c r="F198" s="127"/>
      <c r="G198" s="122" t="s">
        <v>394</v>
      </c>
      <c r="H198" s="127"/>
      <c r="I198" s="127"/>
      <c r="J198" s="127"/>
      <c r="K198" s="127"/>
    </row>
    <row r="199" spans="1:11" x14ac:dyDescent="0.25">
      <c r="A199" s="127"/>
      <c r="B199" s="127"/>
      <c r="C199" s="127"/>
      <c r="D199" s="127"/>
      <c r="E199" s="127"/>
      <c r="F199" s="127"/>
      <c r="G199" s="122" t="s">
        <v>395</v>
      </c>
      <c r="H199" s="127"/>
      <c r="I199" s="127"/>
      <c r="J199" s="127"/>
      <c r="K199" s="127"/>
    </row>
    <row r="200" spans="1:11" x14ac:dyDescent="0.25">
      <c r="A200" s="127"/>
      <c r="B200" s="127"/>
      <c r="C200" s="127"/>
      <c r="D200" s="127"/>
      <c r="E200" s="127"/>
      <c r="F200" s="127"/>
      <c r="G200" s="122" t="s">
        <v>396</v>
      </c>
      <c r="H200" s="127"/>
      <c r="I200" s="127"/>
      <c r="J200" s="127"/>
      <c r="K200" s="127"/>
    </row>
    <row r="201" spans="1:11" x14ac:dyDescent="0.25">
      <c r="A201" s="127"/>
      <c r="B201" s="127"/>
      <c r="C201" s="127"/>
      <c r="D201" s="127"/>
      <c r="E201" s="127"/>
      <c r="F201" s="127"/>
      <c r="G201" s="122" t="s">
        <v>397</v>
      </c>
      <c r="H201" s="127"/>
      <c r="I201" s="127"/>
      <c r="J201" s="127"/>
      <c r="K201" s="127"/>
    </row>
    <row r="202" spans="1:11" x14ac:dyDescent="0.25">
      <c r="A202" s="127"/>
      <c r="B202" s="127"/>
      <c r="C202" s="127"/>
      <c r="D202" s="127"/>
      <c r="E202" s="127"/>
      <c r="F202" s="127"/>
      <c r="G202" s="122" t="s">
        <v>398</v>
      </c>
      <c r="H202" s="127"/>
      <c r="I202" s="127"/>
      <c r="J202" s="127"/>
      <c r="K202" s="127"/>
    </row>
    <row r="203" spans="1:11" x14ac:dyDescent="0.25">
      <c r="A203" s="127"/>
      <c r="B203" s="127"/>
      <c r="C203" s="127"/>
      <c r="D203" s="127"/>
      <c r="E203" s="127"/>
      <c r="F203" s="127"/>
      <c r="G203" s="122" t="s">
        <v>175</v>
      </c>
      <c r="H203" s="127"/>
      <c r="I203" s="127"/>
      <c r="J203" s="127"/>
      <c r="K203" s="127"/>
    </row>
    <row r="204" spans="1:11" x14ac:dyDescent="0.25">
      <c r="A204" s="127"/>
      <c r="B204" s="127"/>
      <c r="C204" s="127"/>
      <c r="D204" s="127"/>
      <c r="E204" s="127"/>
      <c r="F204" s="127"/>
      <c r="G204" s="122" t="s">
        <v>399</v>
      </c>
      <c r="H204" s="127"/>
      <c r="I204" s="127"/>
      <c r="J204" s="127"/>
      <c r="K204" s="127"/>
    </row>
    <row r="205" spans="1:11" x14ac:dyDescent="0.25">
      <c r="A205" s="127"/>
      <c r="B205" s="127"/>
      <c r="C205" s="127"/>
      <c r="D205" s="127"/>
      <c r="E205" s="127"/>
      <c r="F205" s="127"/>
      <c r="G205" s="122" t="s">
        <v>174</v>
      </c>
      <c r="H205" s="127"/>
      <c r="I205" s="127"/>
      <c r="J205" s="127"/>
      <c r="K205" s="127"/>
    </row>
    <row r="206" spans="1:11" x14ac:dyDescent="0.25">
      <c r="A206" s="127"/>
      <c r="B206" s="127"/>
      <c r="C206" s="127"/>
      <c r="D206" s="127"/>
      <c r="E206" s="127"/>
      <c r="F206" s="127"/>
      <c r="G206" s="122" t="s">
        <v>400</v>
      </c>
      <c r="H206" s="127"/>
      <c r="I206" s="127"/>
      <c r="J206" s="127"/>
      <c r="K206" s="127"/>
    </row>
    <row r="207" spans="1:11" x14ac:dyDescent="0.25">
      <c r="A207" s="127"/>
      <c r="B207" s="127"/>
      <c r="C207" s="127"/>
      <c r="D207" s="127"/>
      <c r="E207" s="127"/>
      <c r="F207" s="127"/>
      <c r="G207" s="122" t="s">
        <v>185</v>
      </c>
      <c r="H207" s="127"/>
      <c r="I207" s="127"/>
      <c r="J207" s="127"/>
      <c r="K207" s="127"/>
    </row>
    <row r="208" spans="1:11" x14ac:dyDescent="0.25">
      <c r="A208" s="127"/>
      <c r="B208" s="127"/>
      <c r="C208" s="127"/>
      <c r="D208" s="127"/>
      <c r="E208" s="127"/>
      <c r="F208" s="127"/>
      <c r="G208" s="122" t="s">
        <v>401</v>
      </c>
      <c r="H208" s="127"/>
      <c r="I208" s="127"/>
      <c r="J208" s="127"/>
      <c r="K208" s="127"/>
    </row>
    <row r="209" spans="1:11" x14ac:dyDescent="0.25">
      <c r="A209" s="127"/>
      <c r="B209" s="127"/>
      <c r="C209" s="127"/>
      <c r="D209" s="127"/>
      <c r="E209" s="127"/>
      <c r="F209" s="127"/>
      <c r="G209" s="122" t="s">
        <v>402</v>
      </c>
      <c r="H209" s="127"/>
      <c r="I209" s="127"/>
      <c r="J209" s="127"/>
      <c r="K209" s="127"/>
    </row>
    <row r="210" spans="1:11" x14ac:dyDescent="0.25">
      <c r="A210" s="127"/>
      <c r="B210" s="127"/>
      <c r="C210" s="127"/>
      <c r="D210" s="127"/>
      <c r="E210" s="127"/>
      <c r="F210" s="127"/>
      <c r="G210" s="122" t="s">
        <v>403</v>
      </c>
      <c r="H210" s="127"/>
      <c r="I210" s="127"/>
      <c r="J210" s="127"/>
      <c r="K210" s="127"/>
    </row>
    <row r="211" spans="1:11" x14ac:dyDescent="0.25">
      <c r="A211" s="127"/>
      <c r="B211" s="127"/>
      <c r="C211" s="127"/>
      <c r="D211" s="127"/>
      <c r="E211" s="127"/>
      <c r="F211" s="127"/>
      <c r="G211" s="122" t="s">
        <v>172</v>
      </c>
      <c r="H211" s="127"/>
      <c r="I211" s="127"/>
      <c r="J211" s="127"/>
      <c r="K211" s="127"/>
    </row>
    <row r="212" spans="1:11" x14ac:dyDescent="0.25">
      <c r="A212" s="127"/>
      <c r="B212" s="127"/>
      <c r="C212" s="127"/>
      <c r="D212" s="127"/>
      <c r="E212" s="127"/>
      <c r="F212" s="127"/>
      <c r="G212" s="122" t="s">
        <v>404</v>
      </c>
      <c r="H212" s="127"/>
      <c r="I212" s="127"/>
      <c r="J212" s="127"/>
      <c r="K212" s="127"/>
    </row>
    <row r="213" spans="1:11" x14ac:dyDescent="0.25">
      <c r="A213" s="127"/>
      <c r="B213" s="127"/>
      <c r="C213" s="127"/>
      <c r="D213" s="127"/>
      <c r="E213" s="127"/>
      <c r="F213" s="127"/>
      <c r="G213" s="122" t="s">
        <v>405</v>
      </c>
      <c r="H213" s="127"/>
      <c r="I213" s="127"/>
      <c r="J213" s="127"/>
      <c r="K213" s="127"/>
    </row>
    <row r="214" spans="1:11" x14ac:dyDescent="0.25">
      <c r="A214" s="127"/>
      <c r="B214" s="127"/>
      <c r="C214" s="127"/>
      <c r="D214" s="127"/>
      <c r="E214" s="127"/>
      <c r="F214" s="127"/>
      <c r="G214" s="122" t="s">
        <v>406</v>
      </c>
      <c r="H214" s="127"/>
      <c r="I214" s="127"/>
      <c r="J214" s="127"/>
      <c r="K214" s="127"/>
    </row>
    <row r="215" spans="1:11" x14ac:dyDescent="0.25">
      <c r="A215" s="127"/>
      <c r="B215" s="127"/>
      <c r="C215" s="127"/>
      <c r="D215" s="127"/>
      <c r="E215" s="127"/>
      <c r="F215" s="127"/>
      <c r="G215" s="122" t="s">
        <v>407</v>
      </c>
      <c r="H215" s="127"/>
      <c r="I215" s="127"/>
      <c r="J215" s="127"/>
      <c r="K215" s="127"/>
    </row>
    <row r="216" spans="1:11" x14ac:dyDescent="0.25">
      <c r="A216" s="127"/>
      <c r="B216" s="127"/>
      <c r="C216" s="127"/>
      <c r="D216" s="127"/>
      <c r="E216" s="127"/>
      <c r="F216" s="127"/>
      <c r="G216" s="122" t="s">
        <v>195</v>
      </c>
      <c r="H216" s="127"/>
      <c r="I216" s="127"/>
      <c r="J216" s="127"/>
      <c r="K216" s="127"/>
    </row>
    <row r="217" spans="1:11" x14ac:dyDescent="0.25">
      <c r="A217" s="127"/>
      <c r="B217" s="127"/>
      <c r="C217" s="127"/>
      <c r="D217" s="127"/>
      <c r="E217" s="127"/>
      <c r="F217" s="127"/>
      <c r="G217" s="122" t="s">
        <v>408</v>
      </c>
      <c r="H217" s="127"/>
      <c r="I217" s="127"/>
      <c r="J217" s="127"/>
      <c r="K217" s="127"/>
    </row>
    <row r="218" spans="1:11" x14ac:dyDescent="0.25">
      <c r="A218" s="127"/>
      <c r="B218" s="127"/>
      <c r="C218" s="127"/>
      <c r="D218" s="127"/>
      <c r="E218" s="127"/>
      <c r="F218" s="127"/>
      <c r="G218" s="122" t="s">
        <v>409</v>
      </c>
      <c r="H218" s="127"/>
      <c r="I218" s="127"/>
      <c r="J218" s="127"/>
      <c r="K218" s="127"/>
    </row>
    <row r="219" spans="1:11" x14ac:dyDescent="0.25">
      <c r="A219" s="127"/>
      <c r="B219" s="127"/>
      <c r="C219" s="127"/>
      <c r="D219" s="127"/>
      <c r="E219" s="127"/>
      <c r="F219" s="127"/>
      <c r="G219" s="122" t="s">
        <v>410</v>
      </c>
      <c r="H219" s="127"/>
      <c r="I219" s="127"/>
      <c r="J219" s="127"/>
      <c r="K219" s="127"/>
    </row>
    <row r="220" spans="1:11" x14ac:dyDescent="0.25">
      <c r="A220" s="127"/>
      <c r="B220" s="127"/>
      <c r="C220" s="127"/>
      <c r="D220" s="127"/>
      <c r="E220" s="127"/>
      <c r="F220" s="127"/>
      <c r="G220" s="122" t="s">
        <v>411</v>
      </c>
      <c r="H220" s="127"/>
      <c r="I220" s="127"/>
      <c r="J220" s="127"/>
      <c r="K220" s="127"/>
    </row>
    <row r="221" spans="1:11" x14ac:dyDescent="0.25">
      <c r="A221" s="127"/>
      <c r="B221" s="127"/>
      <c r="C221" s="127"/>
      <c r="D221" s="127"/>
      <c r="E221" s="127"/>
      <c r="F221" s="127"/>
      <c r="G221" s="122" t="s">
        <v>412</v>
      </c>
      <c r="H221" s="127"/>
      <c r="I221" s="127"/>
      <c r="J221" s="127"/>
      <c r="K221" s="127"/>
    </row>
    <row r="222" spans="1:11" x14ac:dyDescent="0.25">
      <c r="A222" s="127"/>
      <c r="B222" s="127"/>
      <c r="C222" s="127"/>
      <c r="D222" s="127"/>
      <c r="E222" s="127"/>
      <c r="F222" s="127"/>
      <c r="G222" s="122" t="s">
        <v>413</v>
      </c>
      <c r="H222" s="127"/>
      <c r="I222" s="127"/>
      <c r="J222" s="127"/>
      <c r="K222" s="127"/>
    </row>
    <row r="223" spans="1:11" x14ac:dyDescent="0.25">
      <c r="A223" s="127"/>
      <c r="B223" s="127"/>
      <c r="C223" s="127"/>
      <c r="D223" s="127"/>
      <c r="E223" s="127"/>
      <c r="F223" s="127"/>
      <c r="G223" s="122" t="s">
        <v>414</v>
      </c>
      <c r="H223" s="127"/>
      <c r="I223" s="127"/>
      <c r="J223" s="127"/>
      <c r="K223" s="127"/>
    </row>
    <row r="224" spans="1:11" x14ac:dyDescent="0.25">
      <c r="A224" s="127"/>
      <c r="B224" s="127"/>
      <c r="C224" s="127"/>
      <c r="D224" s="127"/>
      <c r="E224" s="127"/>
      <c r="F224" s="127"/>
      <c r="G224" s="122" t="s">
        <v>415</v>
      </c>
      <c r="H224" s="127"/>
      <c r="I224" s="127"/>
      <c r="J224" s="127"/>
      <c r="K224" s="127"/>
    </row>
    <row r="225" spans="1:11" x14ac:dyDescent="0.25">
      <c r="A225" s="127"/>
      <c r="B225" s="127"/>
      <c r="C225" s="127"/>
      <c r="D225" s="127"/>
      <c r="E225" s="127"/>
      <c r="F225" s="127"/>
      <c r="G225" s="122" t="s">
        <v>416</v>
      </c>
      <c r="H225" s="127"/>
      <c r="I225" s="127"/>
      <c r="J225" s="127"/>
      <c r="K225" s="127"/>
    </row>
    <row r="226" spans="1:11" x14ac:dyDescent="0.25">
      <c r="A226" s="127"/>
      <c r="B226" s="127"/>
      <c r="C226" s="127"/>
      <c r="D226" s="127"/>
      <c r="E226" s="127"/>
      <c r="F226" s="127"/>
      <c r="G226" s="122" t="s">
        <v>417</v>
      </c>
      <c r="H226" s="127"/>
      <c r="I226" s="127"/>
      <c r="J226" s="127"/>
      <c r="K226" s="127"/>
    </row>
    <row r="227" spans="1:11" x14ac:dyDescent="0.25">
      <c r="A227" s="127"/>
      <c r="B227" s="127"/>
      <c r="C227" s="127"/>
      <c r="D227" s="127"/>
      <c r="E227" s="127"/>
      <c r="F227" s="127"/>
      <c r="G227" s="122" t="s">
        <v>418</v>
      </c>
      <c r="H227" s="127"/>
      <c r="I227" s="127"/>
      <c r="J227" s="127"/>
      <c r="K227" s="127"/>
    </row>
    <row r="228" spans="1:11" x14ac:dyDescent="0.25">
      <c r="A228" s="127"/>
      <c r="B228" s="127"/>
      <c r="C228" s="127"/>
      <c r="D228" s="127"/>
      <c r="E228" s="127"/>
      <c r="F228" s="127"/>
      <c r="G228" s="122" t="s">
        <v>419</v>
      </c>
      <c r="H228" s="127"/>
      <c r="I228" s="127"/>
      <c r="J228" s="127"/>
      <c r="K228" s="127"/>
    </row>
    <row r="229" spans="1:11" x14ac:dyDescent="0.25">
      <c r="A229" s="127"/>
      <c r="B229" s="127"/>
      <c r="C229" s="127"/>
      <c r="D229" s="127"/>
      <c r="E229" s="127"/>
      <c r="F229" s="127"/>
      <c r="G229" s="122" t="s">
        <v>420</v>
      </c>
      <c r="H229" s="127"/>
      <c r="I229" s="127"/>
      <c r="J229" s="127"/>
      <c r="K229" s="127"/>
    </row>
    <row r="230" spans="1:11" x14ac:dyDescent="0.25">
      <c r="A230" s="127"/>
      <c r="B230" s="127"/>
      <c r="C230" s="127"/>
      <c r="D230" s="127"/>
      <c r="E230" s="127"/>
      <c r="F230" s="127"/>
      <c r="G230" s="122" t="s">
        <v>421</v>
      </c>
      <c r="H230" s="127"/>
      <c r="I230" s="127"/>
      <c r="J230" s="127"/>
      <c r="K230" s="127"/>
    </row>
    <row r="231" spans="1:11" x14ac:dyDescent="0.25">
      <c r="A231" s="127"/>
      <c r="B231" s="127"/>
      <c r="C231" s="127"/>
      <c r="D231" s="127"/>
      <c r="E231" s="127"/>
      <c r="F231" s="127"/>
      <c r="G231" s="122" t="s">
        <v>422</v>
      </c>
      <c r="H231" s="127"/>
      <c r="I231" s="127"/>
      <c r="J231" s="127"/>
      <c r="K231" s="127"/>
    </row>
    <row r="232" spans="1:11" x14ac:dyDescent="0.25">
      <c r="A232" s="127"/>
      <c r="B232" s="127"/>
      <c r="C232" s="127"/>
      <c r="D232" s="127"/>
      <c r="E232" s="127"/>
      <c r="F232" s="127"/>
      <c r="G232" s="122" t="s">
        <v>423</v>
      </c>
      <c r="H232" s="127"/>
      <c r="I232" s="127"/>
      <c r="J232" s="127"/>
      <c r="K232" s="127"/>
    </row>
    <row r="233" spans="1:11" x14ac:dyDescent="0.25">
      <c r="A233" s="127"/>
      <c r="B233" s="127"/>
      <c r="C233" s="127"/>
      <c r="D233" s="127"/>
      <c r="E233" s="127"/>
      <c r="F233" s="127"/>
      <c r="G233" s="122" t="s">
        <v>424</v>
      </c>
      <c r="H233" s="127"/>
      <c r="I233" s="127"/>
      <c r="J233" s="127"/>
      <c r="K233" s="127"/>
    </row>
    <row r="234" spans="1:11" x14ac:dyDescent="0.25">
      <c r="A234" s="127"/>
      <c r="B234" s="127"/>
      <c r="C234" s="127"/>
      <c r="D234" s="127"/>
      <c r="E234" s="127"/>
      <c r="F234" s="127"/>
      <c r="G234" s="122" t="s">
        <v>425</v>
      </c>
      <c r="H234" s="127"/>
      <c r="I234" s="127"/>
      <c r="J234" s="127"/>
      <c r="K234" s="127"/>
    </row>
    <row r="235" spans="1:11" x14ac:dyDescent="0.25">
      <c r="A235" s="127"/>
      <c r="B235" s="127"/>
      <c r="C235" s="127"/>
      <c r="D235" s="127"/>
      <c r="E235" s="127"/>
      <c r="F235" s="127"/>
      <c r="G235" s="122" t="s">
        <v>426</v>
      </c>
      <c r="H235" s="127"/>
      <c r="I235" s="127"/>
      <c r="J235" s="127"/>
      <c r="K235" s="127"/>
    </row>
    <row r="236" spans="1:11" x14ac:dyDescent="0.25">
      <c r="A236" s="127"/>
      <c r="B236" s="127"/>
      <c r="C236" s="127"/>
      <c r="D236" s="127"/>
      <c r="E236" s="127"/>
      <c r="F236" s="127"/>
      <c r="G236" s="122" t="s">
        <v>427</v>
      </c>
      <c r="H236" s="127"/>
      <c r="I236" s="127"/>
      <c r="J236" s="127"/>
      <c r="K236" s="127"/>
    </row>
    <row r="237" spans="1:11" x14ac:dyDescent="0.25">
      <c r="A237" s="127"/>
      <c r="B237" s="127"/>
      <c r="C237" s="127"/>
      <c r="D237" s="127"/>
      <c r="E237" s="127"/>
      <c r="F237" s="127"/>
      <c r="G237" s="122" t="s">
        <v>428</v>
      </c>
      <c r="H237" s="127"/>
      <c r="I237" s="127"/>
      <c r="J237" s="127"/>
      <c r="K237" s="127"/>
    </row>
    <row r="238" spans="1:11" x14ac:dyDescent="0.25">
      <c r="A238" s="127"/>
      <c r="B238" s="127"/>
      <c r="C238" s="127"/>
      <c r="D238" s="127"/>
      <c r="E238" s="127"/>
      <c r="F238" s="127"/>
      <c r="G238" s="122" t="s">
        <v>429</v>
      </c>
      <c r="H238" s="127"/>
      <c r="I238" s="127"/>
      <c r="J238" s="127"/>
      <c r="K238" s="127"/>
    </row>
    <row r="239" spans="1:11" x14ac:dyDescent="0.25">
      <c r="A239" s="127"/>
      <c r="B239" s="127"/>
      <c r="C239" s="127"/>
      <c r="D239" s="127"/>
      <c r="E239" s="127"/>
      <c r="F239" s="127"/>
      <c r="G239" s="122" t="s">
        <v>186</v>
      </c>
      <c r="H239" s="127"/>
      <c r="I239" s="127"/>
      <c r="J239" s="127"/>
      <c r="K239" s="127"/>
    </row>
    <row r="240" spans="1:11" x14ac:dyDescent="0.25">
      <c r="A240" s="127"/>
      <c r="B240" s="127"/>
      <c r="C240" s="127"/>
      <c r="D240" s="127"/>
      <c r="E240" s="127"/>
      <c r="F240" s="127"/>
      <c r="G240" s="122" t="s">
        <v>430</v>
      </c>
      <c r="H240" s="127"/>
      <c r="I240" s="127"/>
      <c r="J240" s="127"/>
      <c r="K240" s="127"/>
    </row>
    <row r="241" spans="1:11" x14ac:dyDescent="0.25">
      <c r="A241" s="127"/>
      <c r="B241" s="127"/>
      <c r="C241" s="127"/>
      <c r="D241" s="127"/>
      <c r="E241" s="127"/>
      <c r="F241" s="127"/>
      <c r="G241" s="122" t="s">
        <v>431</v>
      </c>
      <c r="H241" s="127"/>
      <c r="I241" s="127"/>
      <c r="J241" s="127"/>
      <c r="K241" s="127"/>
    </row>
    <row r="242" spans="1:11" x14ac:dyDescent="0.25">
      <c r="A242" s="127"/>
      <c r="B242" s="127"/>
      <c r="C242" s="127"/>
      <c r="D242" s="127"/>
      <c r="E242" s="127"/>
      <c r="F242" s="127"/>
      <c r="G242" s="122" t="s">
        <v>432</v>
      </c>
      <c r="H242" s="127"/>
      <c r="I242" s="127"/>
      <c r="J242" s="127"/>
      <c r="K242" s="127"/>
    </row>
    <row r="243" spans="1:11" x14ac:dyDescent="0.25">
      <c r="A243" s="127"/>
      <c r="B243" s="127"/>
      <c r="C243" s="127"/>
      <c r="D243" s="127"/>
      <c r="E243" s="127"/>
      <c r="F243" s="127"/>
      <c r="G243" s="122" t="s">
        <v>433</v>
      </c>
      <c r="H243" s="127"/>
      <c r="I243" s="127"/>
      <c r="J243" s="127"/>
      <c r="K243" s="127"/>
    </row>
    <row r="244" spans="1:11" x14ac:dyDescent="0.25">
      <c r="A244" s="127"/>
      <c r="B244" s="127"/>
      <c r="C244" s="127"/>
      <c r="D244" s="127"/>
      <c r="E244" s="127"/>
      <c r="F244" s="127"/>
      <c r="G244" s="122" t="s">
        <v>434</v>
      </c>
      <c r="H244" s="127"/>
      <c r="I244" s="127"/>
      <c r="J244" s="127"/>
      <c r="K244" s="127"/>
    </row>
    <row r="245" spans="1:11" x14ac:dyDescent="0.25">
      <c r="A245" s="127"/>
      <c r="B245" s="127"/>
      <c r="C245" s="127"/>
      <c r="D245" s="127"/>
      <c r="E245" s="127"/>
      <c r="F245" s="127"/>
      <c r="G245" s="122" t="s">
        <v>435</v>
      </c>
      <c r="H245" s="127"/>
      <c r="I245" s="127"/>
      <c r="J245" s="127"/>
      <c r="K245" s="127"/>
    </row>
    <row r="246" spans="1:11" x14ac:dyDescent="0.25">
      <c r="A246" s="127"/>
      <c r="B246" s="127"/>
      <c r="C246" s="127"/>
      <c r="D246" s="127"/>
      <c r="E246" s="127"/>
      <c r="F246" s="127"/>
      <c r="G246" s="122" t="s">
        <v>436</v>
      </c>
      <c r="H246" s="127"/>
      <c r="I246" s="127"/>
      <c r="J246" s="127"/>
      <c r="K246" s="127"/>
    </row>
    <row r="247" spans="1:11" x14ac:dyDescent="0.25">
      <c r="A247" s="127"/>
      <c r="B247" s="127"/>
      <c r="C247" s="127"/>
      <c r="D247" s="127"/>
      <c r="E247" s="127"/>
      <c r="F247" s="127"/>
      <c r="G247" s="122" t="s">
        <v>189</v>
      </c>
      <c r="H247" s="127"/>
      <c r="I247" s="127"/>
      <c r="J247" s="127"/>
      <c r="K247" s="127"/>
    </row>
    <row r="248" spans="1:11" x14ac:dyDescent="0.25">
      <c r="A248" s="127"/>
      <c r="B248" s="127"/>
      <c r="C248" s="127"/>
      <c r="D248" s="127"/>
      <c r="E248" s="127"/>
      <c r="F248" s="127"/>
      <c r="G248" s="122" t="s">
        <v>173</v>
      </c>
      <c r="H248" s="127"/>
      <c r="I248" s="127"/>
      <c r="J248" s="127"/>
      <c r="K248" s="127"/>
    </row>
    <row r="249" spans="1:11" x14ac:dyDescent="0.25">
      <c r="A249" s="127"/>
      <c r="B249" s="127"/>
      <c r="C249" s="127"/>
      <c r="D249" s="127"/>
      <c r="E249" s="127"/>
      <c r="F249" s="127"/>
      <c r="G249" s="122" t="s">
        <v>437</v>
      </c>
      <c r="H249" s="127"/>
      <c r="I249" s="127"/>
      <c r="J249" s="127"/>
      <c r="K249" s="127"/>
    </row>
    <row r="250" spans="1:11" x14ac:dyDescent="0.25">
      <c r="A250" s="127"/>
      <c r="B250" s="127"/>
      <c r="C250" s="127"/>
      <c r="D250" s="127"/>
      <c r="E250" s="127"/>
      <c r="F250" s="127"/>
      <c r="G250" s="122" t="s">
        <v>194</v>
      </c>
      <c r="H250" s="127"/>
      <c r="I250" s="127"/>
      <c r="J250" s="127"/>
      <c r="K250" s="127"/>
    </row>
    <row r="251" spans="1:11" x14ac:dyDescent="0.25">
      <c r="A251" s="127"/>
      <c r="B251" s="127"/>
      <c r="C251" s="127"/>
      <c r="D251" s="127"/>
      <c r="E251" s="127"/>
      <c r="F251" s="127"/>
      <c r="G251" s="122" t="s">
        <v>438</v>
      </c>
      <c r="H251" s="127"/>
      <c r="I251" s="127"/>
      <c r="J251" s="127"/>
      <c r="K251" s="127"/>
    </row>
    <row r="252" spans="1:11" x14ac:dyDescent="0.25">
      <c r="A252" s="127"/>
      <c r="B252" s="127"/>
      <c r="C252" s="127"/>
      <c r="D252" s="127"/>
      <c r="E252" s="127"/>
      <c r="F252" s="127"/>
      <c r="G252" s="122" t="s">
        <v>439</v>
      </c>
      <c r="H252" s="127"/>
      <c r="I252" s="127"/>
      <c r="J252" s="127"/>
      <c r="K252" s="127"/>
    </row>
    <row r="253" spans="1:11" x14ac:dyDescent="0.25">
      <c r="A253" s="127"/>
      <c r="B253" s="127"/>
      <c r="C253" s="127"/>
      <c r="D253" s="127"/>
      <c r="E253" s="127"/>
      <c r="F253" s="127"/>
      <c r="G253" s="122" t="s">
        <v>440</v>
      </c>
      <c r="H253" s="127"/>
      <c r="I253" s="127"/>
      <c r="J253" s="127"/>
      <c r="K253" s="127"/>
    </row>
    <row r="254" spans="1:11" x14ac:dyDescent="0.25">
      <c r="A254" s="127"/>
      <c r="B254" s="127"/>
      <c r="C254" s="127"/>
      <c r="D254" s="127"/>
      <c r="E254" s="127"/>
      <c r="F254" s="127"/>
      <c r="G254" s="122" t="s">
        <v>441</v>
      </c>
      <c r="H254" s="127"/>
      <c r="I254" s="127"/>
      <c r="J254" s="127"/>
      <c r="K254" s="127"/>
    </row>
    <row r="255" spans="1:11" x14ac:dyDescent="0.25">
      <c r="A255" s="127"/>
      <c r="B255" s="127"/>
      <c r="C255" s="127"/>
      <c r="D255" s="127"/>
      <c r="E255" s="127"/>
      <c r="F255" s="127"/>
      <c r="G255" s="122" t="s">
        <v>442</v>
      </c>
      <c r="H255" s="127"/>
      <c r="I255" s="127"/>
      <c r="J255" s="127"/>
      <c r="K255" s="127"/>
    </row>
    <row r="256" spans="1:11" x14ac:dyDescent="0.25">
      <c r="A256" s="127"/>
      <c r="B256" s="127"/>
      <c r="C256" s="127"/>
      <c r="D256" s="127"/>
      <c r="E256" s="127"/>
      <c r="F256" s="127"/>
      <c r="G256" s="122" t="s">
        <v>443</v>
      </c>
      <c r="H256" s="127"/>
      <c r="I256" s="127"/>
      <c r="J256" s="127"/>
      <c r="K256" s="127"/>
    </row>
    <row r="257" spans="1:11" x14ac:dyDescent="0.25">
      <c r="A257" s="127"/>
      <c r="B257" s="127"/>
      <c r="C257" s="127"/>
      <c r="D257" s="127"/>
      <c r="E257" s="127"/>
      <c r="F257" s="127"/>
      <c r="G257" s="122" t="s">
        <v>444</v>
      </c>
      <c r="H257" s="127"/>
      <c r="I257" s="127"/>
      <c r="J257" s="127"/>
      <c r="K257" s="127"/>
    </row>
    <row r="258" spans="1:11" x14ac:dyDescent="0.25">
      <c r="A258" s="127"/>
      <c r="B258" s="127"/>
      <c r="C258" s="127"/>
      <c r="D258" s="127"/>
      <c r="E258" s="127"/>
      <c r="F258" s="127"/>
      <c r="G258" s="122" t="s">
        <v>445</v>
      </c>
      <c r="H258" s="127"/>
      <c r="I258" s="127"/>
      <c r="J258" s="127"/>
      <c r="K258" s="127"/>
    </row>
    <row r="259" spans="1:11" x14ac:dyDescent="0.25">
      <c r="A259" s="127"/>
      <c r="B259" s="127"/>
      <c r="C259" s="127"/>
      <c r="D259" s="127"/>
      <c r="E259" s="127"/>
      <c r="F259" s="127"/>
      <c r="G259" s="122" t="s">
        <v>446</v>
      </c>
      <c r="H259" s="127"/>
      <c r="I259" s="127"/>
      <c r="J259" s="127"/>
      <c r="K259" s="127"/>
    </row>
    <row r="260" spans="1:11" x14ac:dyDescent="0.25">
      <c r="A260" s="127"/>
      <c r="B260" s="127"/>
      <c r="C260" s="127"/>
      <c r="D260" s="127"/>
      <c r="E260" s="127"/>
      <c r="F260" s="127"/>
      <c r="G260" s="122" t="s">
        <v>447</v>
      </c>
      <c r="H260" s="127"/>
      <c r="I260" s="127"/>
      <c r="J260" s="127"/>
      <c r="K260" s="127"/>
    </row>
    <row r="261" spans="1:11" x14ac:dyDescent="0.25">
      <c r="A261" s="127"/>
      <c r="B261" s="127"/>
      <c r="C261" s="127"/>
      <c r="D261" s="127"/>
      <c r="E261" s="127"/>
      <c r="F261" s="127"/>
      <c r="G261" s="122" t="s">
        <v>448</v>
      </c>
      <c r="H261" s="127"/>
      <c r="I261" s="127"/>
      <c r="J261" s="127"/>
      <c r="K261" s="127"/>
    </row>
    <row r="262" spans="1:11" x14ac:dyDescent="0.25">
      <c r="A262" s="127"/>
      <c r="B262" s="127"/>
      <c r="C262" s="127"/>
      <c r="D262" s="127"/>
      <c r="E262" s="127"/>
      <c r="F262" s="127"/>
      <c r="G262" s="122" t="s">
        <v>449</v>
      </c>
      <c r="H262" s="127"/>
      <c r="I262" s="127"/>
      <c r="J262" s="127"/>
      <c r="K262" s="127"/>
    </row>
    <row r="263" spans="1:11" x14ac:dyDescent="0.25">
      <c r="A263" s="127"/>
      <c r="B263" s="127"/>
      <c r="C263" s="127"/>
      <c r="D263" s="127"/>
      <c r="E263" s="127"/>
      <c r="F263" s="127"/>
      <c r="G263" s="122" t="s">
        <v>162</v>
      </c>
      <c r="H263" s="127"/>
      <c r="I263" s="127"/>
      <c r="J263" s="127"/>
      <c r="K263" s="127"/>
    </row>
    <row r="264" spans="1:11" x14ac:dyDescent="0.25">
      <c r="A264" s="127"/>
      <c r="B264" s="127"/>
      <c r="C264" s="127"/>
      <c r="D264" s="127"/>
      <c r="E264" s="127"/>
      <c r="F264" s="127"/>
      <c r="G264" s="122" t="s">
        <v>147</v>
      </c>
      <c r="H264" s="127"/>
      <c r="I264" s="127"/>
      <c r="J264" s="127"/>
      <c r="K264" s="127"/>
    </row>
    <row r="265" spans="1:11" x14ac:dyDescent="0.25">
      <c r="A265" s="127"/>
      <c r="B265" s="127"/>
      <c r="C265" s="127"/>
      <c r="D265" s="127"/>
      <c r="E265" s="127"/>
      <c r="F265" s="127"/>
      <c r="G265" s="122" t="s">
        <v>450</v>
      </c>
      <c r="H265" s="127"/>
      <c r="I265" s="127"/>
      <c r="J265" s="127"/>
      <c r="K265" s="127"/>
    </row>
    <row r="266" spans="1:11" x14ac:dyDescent="0.25">
      <c r="A266" s="127"/>
      <c r="B266" s="127"/>
      <c r="C266" s="127"/>
      <c r="D266" s="127"/>
      <c r="E266" s="127"/>
      <c r="F266" s="127"/>
      <c r="G266" s="122" t="s">
        <v>451</v>
      </c>
      <c r="H266" s="127"/>
      <c r="I266" s="127"/>
      <c r="J266" s="127"/>
      <c r="K266" s="127"/>
    </row>
    <row r="267" spans="1:11" x14ac:dyDescent="0.25">
      <c r="A267" s="127"/>
      <c r="B267" s="127"/>
      <c r="C267" s="127"/>
      <c r="D267" s="127"/>
      <c r="E267" s="127"/>
      <c r="F267" s="127"/>
      <c r="G267" s="122" t="s">
        <v>192</v>
      </c>
      <c r="H267" s="127"/>
      <c r="I267" s="127"/>
      <c r="J267" s="127"/>
      <c r="K267" s="127"/>
    </row>
    <row r="268" spans="1:11" x14ac:dyDescent="0.25">
      <c r="A268" s="127"/>
      <c r="B268" s="127"/>
      <c r="C268" s="127"/>
      <c r="D268" s="127"/>
      <c r="E268" s="127"/>
      <c r="F268" s="127"/>
      <c r="G268" s="122" t="s">
        <v>452</v>
      </c>
      <c r="H268" s="127"/>
      <c r="I268" s="127"/>
      <c r="J268" s="127"/>
      <c r="K268" s="127"/>
    </row>
    <row r="269" spans="1:11" x14ac:dyDescent="0.25">
      <c r="A269" s="127"/>
      <c r="B269" s="127"/>
      <c r="C269" s="127"/>
      <c r="D269" s="127"/>
      <c r="E269" s="127"/>
      <c r="F269" s="127"/>
      <c r="G269" s="122" t="s">
        <v>453</v>
      </c>
      <c r="H269" s="127"/>
      <c r="I269" s="127"/>
      <c r="J269" s="127"/>
      <c r="K269" s="127"/>
    </row>
    <row r="270" spans="1:11" x14ac:dyDescent="0.25">
      <c r="A270" s="127"/>
      <c r="B270" s="127"/>
      <c r="C270" s="127"/>
      <c r="D270" s="127"/>
      <c r="E270" s="127"/>
      <c r="F270" s="127"/>
      <c r="G270" s="122" t="s">
        <v>145</v>
      </c>
      <c r="H270" s="127"/>
      <c r="I270" s="127"/>
      <c r="J270" s="127"/>
      <c r="K270" s="127"/>
    </row>
    <row r="271" spans="1:11" x14ac:dyDescent="0.25">
      <c r="A271" s="127"/>
      <c r="B271" s="127"/>
      <c r="C271" s="127"/>
      <c r="D271" s="127"/>
      <c r="E271" s="127"/>
      <c r="F271" s="127"/>
      <c r="G271" s="122" t="s">
        <v>454</v>
      </c>
      <c r="H271" s="127"/>
      <c r="I271" s="127"/>
      <c r="J271" s="127"/>
      <c r="K271" s="127"/>
    </row>
    <row r="272" spans="1:11" x14ac:dyDescent="0.25">
      <c r="A272" s="127"/>
      <c r="B272" s="127"/>
      <c r="C272" s="127"/>
      <c r="D272" s="127"/>
      <c r="E272" s="127"/>
      <c r="F272" s="127"/>
      <c r="G272" s="122" t="s">
        <v>455</v>
      </c>
      <c r="H272" s="127"/>
      <c r="I272" s="127"/>
      <c r="J272" s="127"/>
      <c r="K272" s="127"/>
    </row>
    <row r="273" spans="1:11" x14ac:dyDescent="0.25">
      <c r="A273" s="127"/>
      <c r="B273" s="127"/>
      <c r="C273" s="127"/>
      <c r="D273" s="127"/>
      <c r="E273" s="127"/>
      <c r="F273" s="127"/>
      <c r="G273" s="122" t="s">
        <v>456</v>
      </c>
      <c r="H273" s="127"/>
      <c r="I273" s="127"/>
      <c r="J273" s="127"/>
      <c r="K273" s="127"/>
    </row>
    <row r="274" spans="1:11" x14ac:dyDescent="0.25">
      <c r="A274" s="127"/>
      <c r="B274" s="127"/>
      <c r="C274" s="127"/>
      <c r="D274" s="127"/>
      <c r="E274" s="127"/>
      <c r="F274" s="127"/>
      <c r="G274" s="122" t="s">
        <v>457</v>
      </c>
      <c r="H274" s="127"/>
      <c r="I274" s="127"/>
      <c r="J274" s="127"/>
      <c r="K274" s="127"/>
    </row>
    <row r="275" spans="1:11" x14ac:dyDescent="0.25">
      <c r="A275" s="127"/>
      <c r="B275" s="127"/>
      <c r="C275" s="127"/>
      <c r="D275" s="127"/>
      <c r="E275" s="127"/>
      <c r="F275" s="127"/>
      <c r="G275" s="122" t="s">
        <v>458</v>
      </c>
      <c r="H275" s="127"/>
      <c r="I275" s="127"/>
      <c r="J275" s="127"/>
      <c r="K275" s="127"/>
    </row>
    <row r="276" spans="1:11" x14ac:dyDescent="0.25">
      <c r="A276" s="127"/>
      <c r="B276" s="127"/>
      <c r="C276" s="127"/>
      <c r="D276" s="127"/>
      <c r="E276" s="127"/>
      <c r="F276" s="127"/>
      <c r="G276" s="122" t="s">
        <v>168</v>
      </c>
      <c r="H276" s="127"/>
      <c r="I276" s="127"/>
      <c r="J276" s="127"/>
      <c r="K276" s="127"/>
    </row>
    <row r="277" spans="1:11" x14ac:dyDescent="0.25">
      <c r="A277" s="127"/>
      <c r="B277" s="127"/>
      <c r="C277" s="127"/>
      <c r="D277" s="127"/>
      <c r="E277" s="127"/>
      <c r="F277" s="127"/>
      <c r="G277" s="122" t="s">
        <v>459</v>
      </c>
      <c r="H277" s="127"/>
      <c r="I277" s="127"/>
      <c r="J277" s="127"/>
      <c r="K277" s="127"/>
    </row>
    <row r="278" spans="1:11" x14ac:dyDescent="0.25">
      <c r="A278" s="127"/>
      <c r="B278" s="127"/>
      <c r="C278" s="127"/>
      <c r="D278" s="127"/>
      <c r="E278" s="127"/>
      <c r="F278" s="127"/>
      <c r="G278" s="122" t="s">
        <v>460</v>
      </c>
      <c r="H278" s="127"/>
      <c r="I278" s="127"/>
      <c r="J278" s="127"/>
      <c r="K278" s="127"/>
    </row>
    <row r="279" spans="1:11" x14ac:dyDescent="0.25">
      <c r="A279" s="127"/>
      <c r="B279" s="127"/>
      <c r="C279" s="127"/>
      <c r="D279" s="127"/>
      <c r="E279" s="127"/>
      <c r="F279" s="127"/>
      <c r="G279" s="122" t="s">
        <v>461</v>
      </c>
      <c r="H279" s="127"/>
      <c r="I279" s="127"/>
      <c r="J279" s="127"/>
      <c r="K279" s="127"/>
    </row>
    <row r="280" spans="1:11" x14ac:dyDescent="0.25">
      <c r="A280" s="127"/>
      <c r="B280" s="127"/>
      <c r="C280" s="127"/>
      <c r="D280" s="127"/>
      <c r="E280" s="127"/>
      <c r="F280" s="127"/>
      <c r="G280" s="122" t="s">
        <v>462</v>
      </c>
      <c r="H280" s="127"/>
      <c r="I280" s="127"/>
      <c r="J280" s="127"/>
      <c r="K280" s="127"/>
    </row>
    <row r="281" spans="1:11" x14ac:dyDescent="0.25">
      <c r="A281" s="127"/>
      <c r="B281" s="127"/>
      <c r="C281" s="127"/>
      <c r="D281" s="127"/>
      <c r="E281" s="127"/>
      <c r="F281" s="127"/>
      <c r="G281" s="122" t="s">
        <v>463</v>
      </c>
      <c r="H281" s="127"/>
      <c r="I281" s="127"/>
      <c r="J281" s="127"/>
      <c r="K281" s="127"/>
    </row>
    <row r="282" spans="1:11" x14ac:dyDescent="0.25">
      <c r="A282" s="127"/>
      <c r="B282" s="127"/>
      <c r="C282" s="127"/>
      <c r="D282" s="127"/>
      <c r="E282" s="127"/>
      <c r="F282" s="127"/>
      <c r="G282" s="122" t="s">
        <v>464</v>
      </c>
      <c r="H282" s="127"/>
      <c r="I282" s="127"/>
      <c r="J282" s="127"/>
      <c r="K282" s="127"/>
    </row>
    <row r="283" spans="1:11" x14ac:dyDescent="0.25">
      <c r="A283" s="127"/>
      <c r="B283" s="127"/>
      <c r="C283" s="127"/>
      <c r="D283" s="127"/>
      <c r="E283" s="127"/>
      <c r="F283" s="127"/>
      <c r="G283" s="122" t="s">
        <v>465</v>
      </c>
      <c r="H283" s="127"/>
      <c r="I283" s="127"/>
      <c r="J283" s="127"/>
      <c r="K283" s="127"/>
    </row>
    <row r="284" spans="1:11" x14ac:dyDescent="0.25">
      <c r="A284" s="127"/>
      <c r="B284" s="127"/>
      <c r="C284" s="127"/>
      <c r="D284" s="127"/>
      <c r="E284" s="127"/>
      <c r="F284" s="127"/>
      <c r="G284" s="122" t="s">
        <v>466</v>
      </c>
      <c r="H284" s="127"/>
      <c r="I284" s="127"/>
      <c r="J284" s="127"/>
      <c r="K284" s="127"/>
    </row>
    <row r="285" spans="1:11" x14ac:dyDescent="0.25">
      <c r="A285" s="127"/>
      <c r="B285" s="127"/>
      <c r="C285" s="127"/>
      <c r="D285" s="127"/>
      <c r="E285" s="127"/>
      <c r="F285" s="127"/>
      <c r="G285" s="122" t="s">
        <v>467</v>
      </c>
      <c r="H285" s="127"/>
      <c r="I285" s="127"/>
      <c r="J285" s="127"/>
      <c r="K285" s="127"/>
    </row>
    <row r="286" spans="1:11" x14ac:dyDescent="0.25">
      <c r="A286" s="127"/>
      <c r="B286" s="127"/>
      <c r="C286" s="127"/>
      <c r="D286" s="127"/>
      <c r="E286" s="127"/>
      <c r="F286" s="127"/>
      <c r="G286" s="122" t="s">
        <v>468</v>
      </c>
      <c r="H286" s="127"/>
      <c r="I286" s="127"/>
      <c r="J286" s="127"/>
      <c r="K286" s="127"/>
    </row>
    <row r="287" spans="1:11" x14ac:dyDescent="0.25">
      <c r="A287" s="127"/>
      <c r="B287" s="127"/>
      <c r="C287" s="127"/>
      <c r="D287" s="127"/>
      <c r="E287" s="127"/>
      <c r="F287" s="127"/>
      <c r="G287" s="122" t="s">
        <v>149</v>
      </c>
      <c r="H287" s="127"/>
      <c r="I287" s="127"/>
      <c r="J287" s="127"/>
      <c r="K287" s="127"/>
    </row>
    <row r="288" spans="1:11" x14ac:dyDescent="0.25">
      <c r="A288" s="127"/>
      <c r="B288" s="127"/>
      <c r="C288" s="127"/>
      <c r="D288" s="127"/>
      <c r="E288" s="127"/>
      <c r="F288" s="127"/>
      <c r="G288" s="122" t="s">
        <v>469</v>
      </c>
      <c r="H288" s="127"/>
      <c r="I288" s="127"/>
      <c r="J288" s="127"/>
      <c r="K288" s="127"/>
    </row>
    <row r="289" spans="1:11" x14ac:dyDescent="0.25">
      <c r="A289" s="127"/>
      <c r="B289" s="127"/>
      <c r="C289" s="127"/>
      <c r="D289" s="127"/>
      <c r="E289" s="127"/>
      <c r="F289" s="127"/>
      <c r="G289" s="122" t="s">
        <v>470</v>
      </c>
      <c r="H289" s="127"/>
      <c r="I289" s="127"/>
      <c r="J289" s="127"/>
      <c r="K289" s="127"/>
    </row>
    <row r="290" spans="1:11" x14ac:dyDescent="0.25">
      <c r="A290" s="127"/>
      <c r="B290" s="127"/>
      <c r="C290" s="127"/>
      <c r="D290" s="127"/>
      <c r="E290" s="127"/>
      <c r="F290" s="127"/>
      <c r="G290" s="122" t="s">
        <v>471</v>
      </c>
      <c r="H290" s="127"/>
      <c r="I290" s="127"/>
      <c r="J290" s="127"/>
      <c r="K290" s="127"/>
    </row>
    <row r="291" spans="1:11" x14ac:dyDescent="0.25">
      <c r="A291" s="127"/>
      <c r="B291" s="127"/>
      <c r="C291" s="127"/>
      <c r="D291" s="127"/>
      <c r="E291" s="127"/>
      <c r="F291" s="127"/>
      <c r="G291" s="122" t="s">
        <v>472</v>
      </c>
      <c r="H291" s="127"/>
      <c r="I291" s="127"/>
      <c r="J291" s="127"/>
      <c r="K291" s="127"/>
    </row>
    <row r="292" spans="1:11" x14ac:dyDescent="0.25">
      <c r="A292" s="127"/>
      <c r="B292" s="127"/>
      <c r="C292" s="127"/>
      <c r="D292" s="127"/>
      <c r="E292" s="127"/>
      <c r="F292" s="127"/>
      <c r="G292" s="122" t="s">
        <v>473</v>
      </c>
      <c r="H292" s="127"/>
      <c r="I292" s="127"/>
      <c r="J292" s="127"/>
      <c r="K292" s="127"/>
    </row>
    <row r="293" spans="1:11" x14ac:dyDescent="0.25">
      <c r="A293" s="127"/>
      <c r="B293" s="127"/>
      <c r="C293" s="127"/>
      <c r="D293" s="127"/>
      <c r="E293" s="127"/>
      <c r="F293" s="127"/>
      <c r="G293" s="122" t="s">
        <v>474</v>
      </c>
      <c r="H293" s="127"/>
      <c r="I293" s="127"/>
      <c r="J293" s="127"/>
      <c r="K293" s="127"/>
    </row>
    <row r="294" spans="1:11" x14ac:dyDescent="0.25">
      <c r="A294" s="127"/>
      <c r="B294" s="127"/>
      <c r="C294" s="127"/>
      <c r="D294" s="127"/>
      <c r="E294" s="127"/>
      <c r="F294" s="127"/>
      <c r="G294" s="122" t="s">
        <v>475</v>
      </c>
      <c r="H294" s="127"/>
      <c r="I294" s="127"/>
      <c r="J294" s="127"/>
      <c r="K294" s="127"/>
    </row>
    <row r="295" spans="1:11" x14ac:dyDescent="0.25">
      <c r="A295" s="127"/>
      <c r="B295" s="127"/>
      <c r="C295" s="127"/>
      <c r="D295" s="127"/>
      <c r="E295" s="127"/>
      <c r="F295" s="127"/>
      <c r="G295" s="128"/>
      <c r="H295" s="127"/>
      <c r="I295" s="127"/>
      <c r="J295" s="127"/>
      <c r="K295" s="127"/>
    </row>
  </sheetData>
  <sheetProtection password="CE28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view="pageLayout" zoomScaleNormal="60" workbookViewId="0">
      <selection activeCell="A4" sqref="A4"/>
    </sheetView>
  </sheetViews>
  <sheetFormatPr defaultRowHeight="15" x14ac:dyDescent="0.25"/>
  <cols>
    <col min="1" max="1" width="85.140625" customWidth="1"/>
    <col min="2" max="2" width="1.7109375" customWidth="1"/>
  </cols>
  <sheetData>
    <row r="1" spans="1:2" x14ac:dyDescent="0.25">
      <c r="A1" s="93"/>
    </row>
    <row r="2" spans="1:2" x14ac:dyDescent="0.25">
      <c r="A2" s="93"/>
    </row>
    <row r="3" spans="1:2" x14ac:dyDescent="0.25">
      <c r="A3" s="93"/>
    </row>
    <row r="4" spans="1:2" ht="15.75" x14ac:dyDescent="0.25">
      <c r="A4" s="118"/>
      <c r="B4" s="29"/>
    </row>
    <row r="5" spans="1:2" ht="15.75" x14ac:dyDescent="0.25">
      <c r="A5" s="118"/>
      <c r="B5" s="29"/>
    </row>
    <row r="6" spans="1:2" ht="15.75" x14ac:dyDescent="0.25">
      <c r="A6" s="118"/>
      <c r="B6" s="29"/>
    </row>
    <row r="7" spans="1:2" ht="15.75" x14ac:dyDescent="0.25">
      <c r="A7" s="164"/>
      <c r="B7" s="29"/>
    </row>
    <row r="8" spans="1:2" ht="15.75" x14ac:dyDescent="0.25">
      <c r="A8" s="165"/>
      <c r="B8" s="29"/>
    </row>
    <row r="9" spans="1:2" ht="15.75" x14ac:dyDescent="0.25">
      <c r="A9" s="117"/>
      <c r="B9" s="29"/>
    </row>
    <row r="10" spans="1:2" ht="15.75" x14ac:dyDescent="0.25">
      <c r="A10" s="166" t="s">
        <v>113</v>
      </c>
      <c r="B10" s="29"/>
    </row>
    <row r="11" spans="1:2" ht="15.75" x14ac:dyDescent="0.25">
      <c r="A11" s="167"/>
      <c r="B11" s="29"/>
    </row>
    <row r="12" spans="1:2" ht="15.75" x14ac:dyDescent="0.25">
      <c r="A12" s="114" t="str">
        <f>"Прошу разрешить   "&amp;[0]!Type_resolution</f>
        <v>Прошу разрешить   ввоз</v>
      </c>
      <c r="B12" s="29"/>
    </row>
    <row r="13" spans="1:2" ht="15.75" x14ac:dyDescent="0.25">
      <c r="A13" s="168" t="s">
        <v>231</v>
      </c>
      <c r="B13" s="29"/>
    </row>
    <row r="14" spans="1:2" ht="15.75" x14ac:dyDescent="0.25">
      <c r="A14" s="169" t="str">
        <f>[0]!Prod1&amp;IF(OR([0]!Code1&lt;&gt;0,[0]!Code1_add&lt;&gt;0),(", код ТН ВЭД ЕАЭС ")," ") &amp;IF([0]!Code1&lt;&gt;0,(" "&amp;[0]!Code1&amp;", ")," ")&amp;IF([0]!Code1_add&lt;&gt;0,(" "&amp;[0]!Code1_add&amp;"; ")," ")</f>
        <v xml:space="preserve">Поле должно быть заполнено, код ТН ВЭД ЕАЭС  2844 41 000 0,  </v>
      </c>
      <c r="B14" s="36"/>
    </row>
    <row r="15" spans="1:2" ht="15.75" x14ac:dyDescent="0.25">
      <c r="A15" s="169" t="str">
        <f>IF(OR([0]!Isotope1&lt;&gt;0,),("изотопный состав: "),"")&amp;IF([0]!Isotope1&lt;&gt;0,(" "&amp;[0]!Isotope1&amp;"; "),"")&amp;IF([0]!Sum_activity1&lt;&gt;0,(" активность - "&amp;[0]!Sum_activity1),"")&amp;(IF([0]!Sum_activity2&lt;&gt;0,(" ( "&amp;[0]!Sum_activity2&amp;" );"),))</f>
        <v/>
      </c>
      <c r="B15" s="36"/>
    </row>
    <row r="16" spans="1:2" ht="15.75" hidden="1" x14ac:dyDescent="0.25">
      <c r="A16" s="169" t="str">
        <f>IF([0]!Prod2&lt;&gt;0,(""&amp;[0]!Prod2&amp;", "),)&amp;(IF([0]!Code2&lt;&gt;0,(" код ТН ВЭД ЕАЭС "&amp;[0]!Code2&amp;"; "),))</f>
        <v/>
      </c>
      <c r="B16" s="36"/>
    </row>
    <row r="17" spans="1:2" ht="15.75" hidden="1" x14ac:dyDescent="0.25">
      <c r="A17" s="169" t="str">
        <f>IF([0]!Isotope2&lt;&gt;0,("изотопный состав: "),"")&amp;IF([0]!Isotope2&lt;&gt;0,(" "&amp;[0]!Isotope2&amp;"; "),"")&amp;IF([0]!Sum_activity1_2&lt;&gt;0,(" активность - "&amp;[0]!Sum_activity1_2&amp;" "),"")&amp;(IF([0]!Sum_activity2_2&lt;&gt;0,(" ( "&amp;[0]!Sum_activity2_2&amp;" );"),))</f>
        <v/>
      </c>
      <c r="B17" s="36"/>
    </row>
    <row r="18" spans="1:2" ht="15.75" hidden="1" x14ac:dyDescent="0.25">
      <c r="A18" s="169" t="str">
        <f>IF([0]!Prod3&lt;&gt;0,(""&amp;[0]!Prod3&amp;", "),)&amp;(IF([0]!Code3&lt;&gt;0,(" код ТН ВЭД ЕАЭС "&amp;[0]!Code3&amp;"; "),))</f>
        <v/>
      </c>
      <c r="B18" s="31"/>
    </row>
    <row r="19" spans="1:2" ht="15.75" hidden="1" x14ac:dyDescent="0.25">
      <c r="A19" s="169" t="str">
        <f>IF([0]!Isotope3&lt;&gt;0,("изотопный состав: "),"")&amp;IF([0]!Isotope3&lt;&gt;0,(" "&amp;[0]!Isotope3&amp;"; "),"")&amp;IF([0]!Sum_activity1_3&lt;&gt;0,(" активность - "&amp;[0]!Sum_activity1_3&amp;" "),"")&amp;(IF([0]!Sum_activity2_3&lt;&gt;0,(" ( "&amp;[0]!Sum_activity2_3&amp;" );"),))</f>
        <v/>
      </c>
      <c r="B19" s="31"/>
    </row>
    <row r="20" spans="1:2" ht="15.75" hidden="1" x14ac:dyDescent="0.25">
      <c r="A20" s="169" t="str">
        <f>IF([0]!Prod4&lt;&gt;0,(""&amp;[0]!Prod4&amp;", "),)&amp;(IF([0]!Code4&lt;&gt;0,(" код ТН ВЭД ЕАЭС "&amp;[0]!Code4&amp;"; "),))</f>
        <v/>
      </c>
      <c r="B20" s="31"/>
    </row>
    <row r="21" spans="1:2" ht="15.75" hidden="1" x14ac:dyDescent="0.25">
      <c r="A21" s="169" t="str">
        <f>IF([0]!Isotope4&lt;&gt;0,("изотопный состав: "),"")&amp;IF([0]!Isotope4&lt;&gt;0,(" "&amp;[0]!Isotope4&amp;"; "),"")&amp;IF([0]!Sum_activity1_44&lt;&gt;0,(" активность - "&amp;[0]!Sum_activity1_44&amp;" "),"")&amp;(IF([0]!Sum_activity2_4&lt;&gt;0,(" ( "&amp;[0]!Sum_activity2_4&amp;" );"),))</f>
        <v/>
      </c>
      <c r="B21" s="31"/>
    </row>
    <row r="22" spans="1:2" ht="15.75" hidden="1" x14ac:dyDescent="0.25">
      <c r="A22" s="169" t="str">
        <f>IF([0]!Prod5&lt;&gt;0,(""&amp;[0]!Prod5&amp;", "),)&amp;(IF([0]!Code5&lt;&gt;0,(" код ТН ВЭД ЕАЭС "&amp;[0]!Code5&amp;"; "),))</f>
        <v/>
      </c>
      <c r="B22" s="32"/>
    </row>
    <row r="23" spans="1:2" ht="15.75" hidden="1" x14ac:dyDescent="0.25">
      <c r="A23" s="169" t="str">
        <f>IF([0]!Isotope5&lt;&gt;0,("изотопный состав: "),"")&amp;IF([0]!Isotope5&lt;&gt;0,(" "&amp;[0]!Isotope5&amp;"; "),"")&amp;IF([0]!Sum_activity1_5&lt;&gt;0,(" активность - "&amp;[0]!Sum_activity1_5&amp;" "),"")&amp;(IF([0]!Sum_activity2_5&lt;&gt;0,(" ( "&amp;[0]!Sum_activity2_5&amp;" );"),))</f>
        <v/>
      </c>
      <c r="B23" s="34"/>
    </row>
    <row r="24" spans="1:2" ht="15.75" hidden="1" x14ac:dyDescent="0.25">
      <c r="A24" s="169" t="str">
        <f>IF([0]!Prod6&lt;&gt;0,(""&amp;[0]!Prod6&amp;", "),)&amp;(IF([0]!Code6&lt;&gt;0,(" код ТН ВЭД ЕАЭС "&amp;[0]!Code6&amp;"; "),))</f>
        <v/>
      </c>
      <c r="B24" s="34"/>
    </row>
    <row r="25" spans="1:2" ht="15.75" hidden="1" x14ac:dyDescent="0.25">
      <c r="A25" s="169" t="str">
        <f>IF([0]!Isotope6&lt;&gt;0,("изотопный состав: "),"")&amp;IF([0]!Isotope6&lt;&gt;0,(" "&amp;[0]!Isotope6&amp;"; "),"")&amp;IF([0]!Sum_activity1_66&lt;&gt;0,(" активность - "&amp;[0]!Sum_activity1_66&amp;" "),"")&amp;(IF([0]!Sum_activity2_6&lt;&gt;0,(" ( "&amp;[0]!Sum_activity2_6&amp;" );"),))</f>
        <v/>
      </c>
      <c r="B25" s="34"/>
    </row>
    <row r="26" spans="1:2" ht="15.75" x14ac:dyDescent="0.25">
      <c r="A26" s="183" t="s">
        <v>534</v>
      </c>
      <c r="B26" s="34"/>
    </row>
    <row r="27" spans="1:2" ht="47.25" x14ac:dyDescent="0.25">
      <c r="A27" s="170" t="str">
        <f>("в количестве "&amp;IF([0]!Number_prod&lt;&gt;0,(" "&amp;[0]!Number_prod&amp;", "),"")&amp;" "&amp;[0]!Number_pack&amp;", масса брутто упаковки - "&amp;[0]!Brutto_pack&amp;", "&amp;IF([0]!Add_pack&lt;&gt;0,("дополнительная упаковка - "&amp;[0]!Add_pack&amp;", "),"")&amp;"масса брутто общая - не более "&amp;[0]!Brutto_total&amp;" кг, "&amp;IF([0]!Brutto_total_add&lt;&gt;0,("масса брутто с учетом дополнительной упаковки - не более - "&amp;[0]!Brutto_total_add&amp;" кг, "),"")&amp;IF([0]!Category_tr&lt;&gt;0," транспортная категория "&amp;[0]!Category_tr&amp;", "))</f>
        <v xml:space="preserve">в количестве  Поле должно быть заполнено, масса брутто упаковки - Поле должно быть заполнено, масса брутто общая - не более Поле должно быть заполнено кг,  транспортная категория II-ЖЕЛТАЯ, </v>
      </c>
      <c r="B27" s="34"/>
    </row>
    <row r="28" spans="1:2" ht="24" x14ac:dyDescent="0.25">
      <c r="A28" s="171" t="s">
        <v>531</v>
      </c>
      <c r="B28" s="34"/>
    </row>
    <row r="29" spans="1:2" ht="15.75" x14ac:dyDescent="0.25">
      <c r="A29" s="172" t="str">
        <f>"вид тары, упаковки - "&amp;[0]!Description_pack&amp;IF(AND([0]!Type_pack="освобожденная упаковка",[0]!Description_pack=""),([0]!Type_pack)," ")&amp;IF(AND([0]!Type_pack&lt;&gt;0,[0]!Description_pack&lt;&gt;""),(" ("&amp;[0]!Type_pack&amp;")")," ")</f>
        <v xml:space="preserve">вид тары, упаковки -   </v>
      </c>
      <c r="B29" s="34"/>
    </row>
    <row r="30" spans="1:2" ht="15.75" x14ac:dyDescent="0.25">
      <c r="A30" s="172" t="str">
        <f>"cертификат соответствия   "&amp;[0]!certificate&amp;". "</f>
        <v xml:space="preserve">cертификат соответствия   Поле должно быть заполнено. </v>
      </c>
      <c r="B30" s="34"/>
    </row>
    <row r="31" spans="1:2" ht="15.75" x14ac:dyDescent="0.25">
      <c r="A31" s="173" t="s">
        <v>532</v>
      </c>
      <c r="B31" s="34"/>
    </row>
    <row r="32" spans="1:2" ht="31.5" x14ac:dyDescent="0.25">
      <c r="A32" s="174" t="str">
        <f>"грузоотправитель   "&amp;[0]!Shipper&amp;", "&amp;[0]!Address_ship&amp;", телефон +"&amp;[0]!Phone_ship&amp;", "&amp;IF([0]!Fax_ship&lt;&gt;0,(" факс + "&amp;[0]!Fax_ship&amp;", "),"")&amp;IF([0]!mail_ship&lt;&gt;0,("e-mail "&amp;[0]!mail_ship&amp;"; "),"")</f>
        <v xml:space="preserve">грузоотправитель   Поле должно быть заполнено, Поле должно быть заполнено, телефон +Поле должно быть заполнено, </v>
      </c>
      <c r="B32" s="35"/>
    </row>
    <row r="33" spans="1:2" ht="15.75" x14ac:dyDescent="0.25">
      <c r="A33" s="173" t="s">
        <v>218</v>
      </c>
      <c r="B33" s="34"/>
    </row>
    <row r="34" spans="1:2" ht="31.5" x14ac:dyDescent="0.25">
      <c r="A34" s="174" t="str">
        <f>"грузоперевозчик   "&amp;[0]!Carrier&amp;", "&amp;[0]!Address_car&amp;", телефон +"&amp;[0]!Phone_car&amp;", "&amp;IF([0]!Fax_car&lt;&gt;0,(" факс + "&amp;[0]!Fax_car&amp;", "),"")&amp;IF([0]!Mail_car&lt;&gt;0,("e-mail "&amp;[0]!Mail_car&amp;"; "),"")&amp;IF([0]!Carrier_additional&lt;&gt;0,([0]!Carrier_additional&amp;"; "),"")</f>
        <v xml:space="preserve">грузоперевозчик   Поле должно быть заполнено, Поле должно быть заполнено, телефон +Поле должно быть заполнено, </v>
      </c>
      <c r="B34" s="34"/>
    </row>
    <row r="35" spans="1:2" ht="15.75" x14ac:dyDescent="0.25">
      <c r="A35" s="173" t="s">
        <v>218</v>
      </c>
      <c r="B35" s="33"/>
    </row>
    <row r="36" spans="1:2" ht="31.5" x14ac:dyDescent="0.25">
      <c r="A36" s="172" t="str">
        <f>"грузополучатель   "&amp;[0]!Recipient&amp;", "&amp;[0]!Address_recip&amp;", телефон +"&amp;[0]!Phone_recip&amp;", "&amp;IF([0]!Fax_recip&lt;&gt;0,(" факс + "&amp;[0]!Fax_recip&amp;", "),"")&amp;IF([0]!Mail_recip&lt;&gt;0,("e-mail "&amp;[0]!Mail_recip&amp;"; "),"")</f>
        <v xml:space="preserve">грузополучатель   Поле должно быть заполнено, Поле должно быть заполнено, телефон +Поле должно быть заполнено, </v>
      </c>
      <c r="B36" s="11"/>
    </row>
    <row r="37" spans="1:2" ht="15.75" x14ac:dyDescent="0.25">
      <c r="A37" s="173" t="s">
        <v>218</v>
      </c>
      <c r="B37" s="11"/>
    </row>
    <row r="38" spans="1:2" ht="31.5" x14ac:dyDescent="0.25">
      <c r="A38" s="174" t="str">
        <f>"пункт выгрузки   "&amp;[0]!Point_upload&amp;", "&amp;[0]!Address_point&amp;", телефон +"&amp;[0]!Phone_point&amp;", "&amp;IF([0]!Fax_point&lt;&gt;0,(" факс + "&amp;[0]!Fax_point&amp;", "),"")&amp;IF([0]!Mail_point&lt;&gt;0,("e-mail "&amp;[0]!Mail_point&amp;"; "),"")&amp;IF([0]!Other_points&lt;&gt;0,(" "&amp;[0]!Other_points&amp;"; "),"")</f>
        <v xml:space="preserve">пункт выгрузки   Поле должно быть заполнено, Поле должно быть заполнено, телефон +Поле должно быть заполнено, </v>
      </c>
      <c r="B38" s="11"/>
    </row>
    <row r="39" spans="1:2" x14ac:dyDescent="0.25">
      <c r="A39" s="173" t="s">
        <v>218</v>
      </c>
      <c r="B39" s="30"/>
    </row>
    <row r="40" spans="1:2" ht="15.75" x14ac:dyDescent="0.25">
      <c r="A40" s="175" t="str">
        <f>"по маршруту  "&amp;[0]!Country_departure&amp;" - "&amp;[0]!Country_destination&amp;": "&amp;IF([0]!Entry_point&lt;&gt;0,(" пункт ввоза  "&amp;[0]!Entry_point&amp;", "&amp;" "),"")&amp;IF([0]!Itinerary&lt;&gt;0,("через "&amp;[0]!Itinerary&amp;" "),"")&amp;IF([0]!Export_point&lt;&gt;0,(", пункт вывоза  "&amp;[0]!Export_point&amp;" "&amp;" "),"")</f>
        <v xml:space="preserve">по маршруту  Поле должно быть заполнено - Поле должно быть заполнено: </v>
      </c>
    </row>
    <row r="41" spans="1:2" ht="24" x14ac:dyDescent="0.25">
      <c r="A41" s="176" t="s">
        <v>219</v>
      </c>
    </row>
    <row r="42" spans="1:2" ht="15.75" x14ac:dyDescent="0.25">
      <c r="A42" s="175" t="str">
        <f>"транспортным средством: "&amp;IF([0]!avia="","","  "&amp;[0]!avia&amp;"; ")&amp;IF([0]!rail="","","  "&amp;[0]!rail&amp;"; ")&amp;IF([0]!auto="","","  "&amp;[0]!auto&amp;"; ")&amp;IF([0]!river="","","речной - "&amp;[0]!river)</f>
        <v xml:space="preserve">транспортным средством: </v>
      </c>
    </row>
    <row r="43" spans="1:2" ht="36" x14ac:dyDescent="0.25">
      <c r="A43" s="176" t="s">
        <v>220</v>
      </c>
    </row>
    <row r="44" spans="1:2" ht="15.75" x14ac:dyDescent="0.25">
      <c r="A44" s="172" t="str">
        <f>"на основании "&amp;[0]!Contract&amp;"."</f>
        <v>на основании Поле должно быть заполнено.</v>
      </c>
    </row>
    <row r="45" spans="1:2" x14ac:dyDescent="0.25">
      <c r="A45" s="177" t="s">
        <v>221</v>
      </c>
    </row>
    <row r="46" spans="1:2" ht="15.75" x14ac:dyDescent="0.25">
      <c r="A46" s="172" t="str">
        <f>"         Количество перемещений - "&amp;[0]!Number_move&amp;IF([0]!Number_move="неоднократное"," в соответствии с графиком поставки (прилагается).",".")</f>
        <v xml:space="preserve">         Количество перемещений - разовое.</v>
      </c>
    </row>
    <row r="47" spans="1:2" x14ac:dyDescent="0.25">
      <c r="A47" s="178" t="s">
        <v>222</v>
      </c>
    </row>
    <row r="48" spans="1:2" ht="15.75" x14ac:dyDescent="0.25">
      <c r="A48" s="182"/>
    </row>
    <row r="49" spans="1:1" ht="15.75" x14ac:dyDescent="0.25">
      <c r="A49" s="116" t="str">
        <f>[0]!Position&amp;"                                              "&amp;[0]!Family</f>
        <v>Поле должно быть заполнено                                              Поле должно быть заполнено</v>
      </c>
    </row>
    <row r="50" spans="1:1" ht="15.75" x14ac:dyDescent="0.25">
      <c r="A50" s="94"/>
    </row>
    <row r="51" spans="1:1" ht="15.75" x14ac:dyDescent="0.25">
      <c r="A51" s="179">
        <f ca="1">[0]!Date_sign</f>
        <v>44846</v>
      </c>
    </row>
    <row r="52" spans="1:1" ht="15.75" x14ac:dyDescent="0.25">
      <c r="A52" s="180"/>
    </row>
    <row r="53" spans="1:1" x14ac:dyDescent="0.25">
      <c r="A53" s="181"/>
    </row>
    <row r="54" spans="1:1" x14ac:dyDescent="0.25">
      <c r="A54" s="127"/>
    </row>
    <row r="55" spans="1:1" x14ac:dyDescent="0.25">
      <c r="A55" s="127"/>
    </row>
  </sheetData>
  <sheetProtection password="CE28" sheet="1" objects="1" scenarios="1" formatCells="0" formatColumns="0" formatRows="0" insertRows="0"/>
  <pageMargins left="0.78740157480314965" right="0.59055118110236227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6"/>
  <sheetViews>
    <sheetView workbookViewId="0">
      <selection sqref="A1:I1"/>
    </sheetView>
  </sheetViews>
  <sheetFormatPr defaultRowHeight="15" x14ac:dyDescent="0.25"/>
  <cols>
    <col min="1" max="1" width="14.140625" customWidth="1"/>
    <col min="2" max="2" width="9.42578125" customWidth="1"/>
    <col min="3" max="4" width="10" customWidth="1"/>
    <col min="5" max="5" width="9.85546875" customWidth="1"/>
    <col min="6" max="6" width="10.42578125" customWidth="1"/>
    <col min="7" max="7" width="21.28515625" customWidth="1"/>
    <col min="8" max="8" width="16.140625" customWidth="1"/>
    <col min="9" max="9" width="77.7109375" customWidth="1"/>
  </cols>
  <sheetData>
    <row r="1" spans="1:10" ht="30.75" customHeight="1" x14ac:dyDescent="0.25">
      <c r="A1" s="188" t="s">
        <v>234</v>
      </c>
      <c r="B1" s="188"/>
      <c r="C1" s="188"/>
      <c r="D1" s="188"/>
      <c r="E1" s="188"/>
      <c r="F1" s="189"/>
      <c r="G1" s="189"/>
      <c r="H1" s="189"/>
      <c r="I1" s="189"/>
      <c r="J1" s="127"/>
    </row>
    <row r="2" spans="1:10" ht="78.75" x14ac:dyDescent="0.25">
      <c r="A2" s="129" t="s">
        <v>233</v>
      </c>
      <c r="B2" s="190" t="s">
        <v>476</v>
      </c>
      <c r="C2" s="190"/>
      <c r="D2" s="190"/>
      <c r="E2" s="190"/>
      <c r="F2" s="190"/>
      <c r="G2" s="187" t="s">
        <v>232</v>
      </c>
      <c r="H2" s="187"/>
      <c r="I2" s="129" t="s">
        <v>533</v>
      </c>
      <c r="J2" s="130" t="s">
        <v>484</v>
      </c>
    </row>
    <row r="3" spans="1:10" ht="45" x14ac:dyDescent="0.25">
      <c r="A3" s="131" t="s">
        <v>535</v>
      </c>
      <c r="B3" s="122" t="s">
        <v>156</v>
      </c>
      <c r="C3" s="122" t="s">
        <v>276</v>
      </c>
      <c r="D3" s="122" t="s">
        <v>164</v>
      </c>
      <c r="E3" s="122" t="s">
        <v>155</v>
      </c>
      <c r="F3" s="122" t="s">
        <v>423</v>
      </c>
      <c r="G3" s="132" t="s">
        <v>21</v>
      </c>
      <c r="H3" s="133" t="s">
        <v>22</v>
      </c>
      <c r="I3" s="134" t="s">
        <v>485</v>
      </c>
      <c r="J3" s="122" t="s">
        <v>486</v>
      </c>
    </row>
    <row r="4" spans="1:10" ht="30" x14ac:dyDescent="0.25">
      <c r="A4" s="131" t="s">
        <v>536</v>
      </c>
      <c r="B4" s="122" t="s">
        <v>235</v>
      </c>
      <c r="C4" s="122" t="s">
        <v>277</v>
      </c>
      <c r="D4" s="122" t="s">
        <v>323</v>
      </c>
      <c r="E4" s="122" t="s">
        <v>371</v>
      </c>
      <c r="F4" s="122" t="s">
        <v>424</v>
      </c>
      <c r="G4" s="135" t="s">
        <v>24</v>
      </c>
      <c r="H4" s="136" t="s">
        <v>50</v>
      </c>
      <c r="I4" s="134" t="s">
        <v>487</v>
      </c>
      <c r="J4" s="122" t="s">
        <v>486</v>
      </c>
    </row>
    <row r="5" spans="1:10" ht="45" x14ac:dyDescent="0.25">
      <c r="A5" s="131" t="s">
        <v>537</v>
      </c>
      <c r="B5" s="122" t="s">
        <v>146</v>
      </c>
      <c r="C5" s="122" t="s">
        <v>278</v>
      </c>
      <c r="D5" s="122" t="s">
        <v>324</v>
      </c>
      <c r="E5" s="122" t="s">
        <v>372</v>
      </c>
      <c r="F5" s="122" t="s">
        <v>425</v>
      </c>
      <c r="G5" s="135" t="s">
        <v>25</v>
      </c>
      <c r="H5" s="136" t="s">
        <v>203</v>
      </c>
      <c r="I5" s="134" t="s">
        <v>488</v>
      </c>
      <c r="J5" s="122" t="s">
        <v>486</v>
      </c>
    </row>
    <row r="6" spans="1:10" ht="60" x14ac:dyDescent="0.25">
      <c r="A6" s="131" t="s">
        <v>538</v>
      </c>
      <c r="B6" s="122" t="s">
        <v>236</v>
      </c>
      <c r="C6" s="122" t="s">
        <v>279</v>
      </c>
      <c r="D6" s="122" t="s">
        <v>325</v>
      </c>
      <c r="E6" s="122" t="s">
        <v>373</v>
      </c>
      <c r="F6" s="122" t="s">
        <v>426</v>
      </c>
      <c r="G6" s="135" t="s">
        <v>26</v>
      </c>
      <c r="H6" s="136" t="s">
        <v>117</v>
      </c>
      <c r="I6" s="134" t="s">
        <v>489</v>
      </c>
      <c r="J6" s="122" t="s">
        <v>490</v>
      </c>
    </row>
    <row r="7" spans="1:10" ht="75" x14ac:dyDescent="0.25">
      <c r="A7" s="131" t="s">
        <v>539</v>
      </c>
      <c r="B7" s="122" t="s">
        <v>237</v>
      </c>
      <c r="C7" s="122" t="s">
        <v>280</v>
      </c>
      <c r="D7" s="122" t="s">
        <v>326</v>
      </c>
      <c r="E7" s="122" t="s">
        <v>374</v>
      </c>
      <c r="F7" s="122" t="s">
        <v>427</v>
      </c>
      <c r="G7" s="132" t="s">
        <v>20</v>
      </c>
      <c r="H7" s="136" t="s">
        <v>118</v>
      </c>
      <c r="I7" s="134" t="s">
        <v>491</v>
      </c>
      <c r="J7" s="122" t="s">
        <v>490</v>
      </c>
    </row>
    <row r="8" spans="1:10" x14ac:dyDescent="0.25">
      <c r="A8" s="131" t="s">
        <v>479</v>
      </c>
      <c r="B8" s="122" t="s">
        <v>176</v>
      </c>
      <c r="C8" s="122" t="s">
        <v>281</v>
      </c>
      <c r="D8" s="122" t="s">
        <v>327</v>
      </c>
      <c r="E8" s="122" t="s">
        <v>375</v>
      </c>
      <c r="F8" s="122" t="s">
        <v>428</v>
      </c>
      <c r="G8" s="135" t="s">
        <v>27</v>
      </c>
      <c r="H8" s="136" t="s">
        <v>119</v>
      </c>
      <c r="I8" s="134"/>
      <c r="J8" s="122"/>
    </row>
    <row r="9" spans="1:10" x14ac:dyDescent="0.25">
      <c r="A9" s="131" t="s">
        <v>480</v>
      </c>
      <c r="B9" s="122" t="s">
        <v>238</v>
      </c>
      <c r="C9" s="122" t="s">
        <v>159</v>
      </c>
      <c r="D9" s="122" t="s">
        <v>328</v>
      </c>
      <c r="E9" s="122" t="s">
        <v>376</v>
      </c>
      <c r="F9" s="122" t="s">
        <v>429</v>
      </c>
      <c r="G9" s="135" t="s">
        <v>28</v>
      </c>
      <c r="H9" s="137" t="s">
        <v>120</v>
      </c>
      <c r="I9" s="134"/>
      <c r="J9" s="122"/>
    </row>
    <row r="10" spans="1:10" x14ac:dyDescent="0.25">
      <c r="A10" s="131"/>
      <c r="B10" s="122" t="s">
        <v>239</v>
      </c>
      <c r="C10" s="122" t="s">
        <v>282</v>
      </c>
      <c r="D10" s="122" t="s">
        <v>329</v>
      </c>
      <c r="E10" s="122" t="s">
        <v>377</v>
      </c>
      <c r="F10" s="122" t="s">
        <v>186</v>
      </c>
      <c r="G10" s="135" t="s">
        <v>29</v>
      </c>
      <c r="H10" s="136" t="s">
        <v>121</v>
      </c>
      <c r="I10" s="134"/>
      <c r="J10" s="122"/>
    </row>
    <row r="11" spans="1:10" ht="15.75" x14ac:dyDescent="0.25">
      <c r="A11" s="131"/>
      <c r="B11" s="122" t="s">
        <v>180</v>
      </c>
      <c r="C11" s="122" t="s">
        <v>283</v>
      </c>
      <c r="D11" s="122" t="s">
        <v>330</v>
      </c>
      <c r="E11" s="122" t="s">
        <v>378</v>
      </c>
      <c r="F11" s="122" t="s">
        <v>430</v>
      </c>
      <c r="G11" s="135" t="s">
        <v>30</v>
      </c>
      <c r="H11" s="136" t="s">
        <v>122</v>
      </c>
      <c r="I11" s="120"/>
      <c r="J11" s="122"/>
    </row>
    <row r="12" spans="1:10" ht="15.75" x14ac:dyDescent="0.25">
      <c r="A12" s="131"/>
      <c r="B12" s="122" t="s">
        <v>240</v>
      </c>
      <c r="C12" s="122" t="s">
        <v>196</v>
      </c>
      <c r="D12" s="122" t="s">
        <v>331</v>
      </c>
      <c r="E12" s="122" t="s">
        <v>379</v>
      </c>
      <c r="F12" s="122" t="s">
        <v>431</v>
      </c>
      <c r="G12" s="135" t="s">
        <v>31</v>
      </c>
      <c r="H12" s="136" t="s">
        <v>123</v>
      </c>
      <c r="I12" s="120"/>
      <c r="J12" s="122"/>
    </row>
    <row r="13" spans="1:10" ht="15.75" x14ac:dyDescent="0.25">
      <c r="A13" s="131"/>
      <c r="B13" s="122" t="s">
        <v>241</v>
      </c>
      <c r="C13" s="122" t="s">
        <v>188</v>
      </c>
      <c r="D13" s="122" t="s">
        <v>332</v>
      </c>
      <c r="E13" s="122" t="s">
        <v>380</v>
      </c>
      <c r="F13" s="122" t="s">
        <v>432</v>
      </c>
      <c r="G13" s="135" t="s">
        <v>32</v>
      </c>
      <c r="H13" s="136" t="s">
        <v>204</v>
      </c>
      <c r="I13" s="120"/>
      <c r="J13" s="122"/>
    </row>
    <row r="14" spans="1:10" ht="15.75" x14ac:dyDescent="0.25">
      <c r="A14" s="131"/>
      <c r="B14" s="122" t="s">
        <v>187</v>
      </c>
      <c r="C14" s="122" t="s">
        <v>284</v>
      </c>
      <c r="D14" s="122" t="s">
        <v>333</v>
      </c>
      <c r="E14" s="122" t="s">
        <v>381</v>
      </c>
      <c r="F14" s="122" t="s">
        <v>433</v>
      </c>
      <c r="G14" s="135"/>
      <c r="H14" s="136" t="s">
        <v>124</v>
      </c>
      <c r="I14" s="120"/>
      <c r="J14" s="122"/>
    </row>
    <row r="15" spans="1:10" ht="15.75" x14ac:dyDescent="0.25">
      <c r="A15" s="131"/>
      <c r="B15" s="122" t="s">
        <v>242</v>
      </c>
      <c r="C15" s="122" t="s">
        <v>285</v>
      </c>
      <c r="D15" s="122" t="s">
        <v>334</v>
      </c>
      <c r="E15" s="122" t="s">
        <v>382</v>
      </c>
      <c r="F15" s="122" t="s">
        <v>434</v>
      </c>
      <c r="G15" s="135" t="s">
        <v>33</v>
      </c>
      <c r="H15" s="136" t="s">
        <v>125</v>
      </c>
      <c r="I15" s="120"/>
      <c r="J15" s="122"/>
    </row>
    <row r="16" spans="1:10" ht="15.75" x14ac:dyDescent="0.25">
      <c r="A16" s="131"/>
      <c r="B16" s="122" t="s">
        <v>243</v>
      </c>
      <c r="C16" s="122" t="s">
        <v>167</v>
      </c>
      <c r="D16" s="122" t="s">
        <v>335</v>
      </c>
      <c r="E16" s="122" t="s">
        <v>383</v>
      </c>
      <c r="F16" s="122" t="s">
        <v>435</v>
      </c>
      <c r="G16" s="132" t="s">
        <v>34</v>
      </c>
      <c r="H16" s="136" t="s">
        <v>126</v>
      </c>
      <c r="I16" s="120"/>
      <c r="J16" s="122"/>
    </row>
    <row r="17" spans="1:10" ht="15.75" x14ac:dyDescent="0.25">
      <c r="A17" s="131"/>
      <c r="B17" s="122" t="s">
        <v>244</v>
      </c>
      <c r="C17" s="122" t="s">
        <v>163</v>
      </c>
      <c r="D17" s="122" t="s">
        <v>336</v>
      </c>
      <c r="E17" s="122" t="s">
        <v>384</v>
      </c>
      <c r="F17" s="122" t="s">
        <v>436</v>
      </c>
      <c r="G17" s="135" t="s">
        <v>35</v>
      </c>
      <c r="H17" s="136" t="s">
        <v>127</v>
      </c>
      <c r="I17" s="120"/>
      <c r="J17" s="122"/>
    </row>
    <row r="18" spans="1:10" ht="15.75" x14ac:dyDescent="0.25">
      <c r="A18" s="131"/>
      <c r="B18" s="122" t="s">
        <v>169</v>
      </c>
      <c r="C18" s="122" t="s">
        <v>286</v>
      </c>
      <c r="D18" s="122" t="s">
        <v>337</v>
      </c>
      <c r="E18" s="122" t="s">
        <v>385</v>
      </c>
      <c r="F18" s="122" t="s">
        <v>189</v>
      </c>
      <c r="G18" s="135" t="s">
        <v>36</v>
      </c>
      <c r="H18" s="136" t="s">
        <v>128</v>
      </c>
      <c r="I18" s="120"/>
      <c r="J18" s="122"/>
    </row>
    <row r="19" spans="1:10" ht="15.75" x14ac:dyDescent="0.25">
      <c r="A19" s="131"/>
      <c r="B19" s="122" t="s">
        <v>245</v>
      </c>
      <c r="C19" s="122" t="s">
        <v>287</v>
      </c>
      <c r="D19" s="122" t="s">
        <v>338</v>
      </c>
      <c r="E19" s="122" t="s">
        <v>386</v>
      </c>
      <c r="F19" s="122" t="s">
        <v>173</v>
      </c>
      <c r="G19" s="135" t="s">
        <v>37</v>
      </c>
      <c r="H19" s="136" t="s">
        <v>129</v>
      </c>
      <c r="I19" s="120"/>
      <c r="J19" s="122"/>
    </row>
    <row r="20" spans="1:10" ht="15.75" x14ac:dyDescent="0.25">
      <c r="A20" s="131"/>
      <c r="B20" s="122" t="s">
        <v>246</v>
      </c>
      <c r="C20" s="122" t="s">
        <v>288</v>
      </c>
      <c r="D20" s="122" t="s">
        <v>339</v>
      </c>
      <c r="E20" s="122" t="s">
        <v>387</v>
      </c>
      <c r="F20" s="122" t="s">
        <v>437</v>
      </c>
      <c r="G20" s="135" t="s">
        <v>38</v>
      </c>
      <c r="H20" s="136" t="s">
        <v>130</v>
      </c>
      <c r="I20" s="120"/>
      <c r="J20" s="122"/>
    </row>
    <row r="21" spans="1:10" ht="15.75" x14ac:dyDescent="0.25">
      <c r="A21" s="131"/>
      <c r="B21" s="122" t="s">
        <v>183</v>
      </c>
      <c r="C21" s="122" t="s">
        <v>289</v>
      </c>
      <c r="D21" s="122" t="s">
        <v>157</v>
      </c>
      <c r="E21" s="122" t="s">
        <v>388</v>
      </c>
      <c r="F21" s="122" t="s">
        <v>194</v>
      </c>
      <c r="G21" s="135" t="s">
        <v>39</v>
      </c>
      <c r="H21" s="136" t="s">
        <v>131</v>
      </c>
      <c r="I21" s="120"/>
      <c r="J21" s="122"/>
    </row>
    <row r="22" spans="1:10" ht="15.75" x14ac:dyDescent="0.25">
      <c r="A22" s="131"/>
      <c r="B22" s="122" t="s">
        <v>247</v>
      </c>
      <c r="C22" s="122" t="s">
        <v>290</v>
      </c>
      <c r="D22" s="122" t="s">
        <v>340</v>
      </c>
      <c r="E22" s="122" t="s">
        <v>389</v>
      </c>
      <c r="F22" s="122" t="s">
        <v>438</v>
      </c>
      <c r="G22" s="135" t="s">
        <v>40</v>
      </c>
      <c r="H22" s="136" t="s">
        <v>132</v>
      </c>
      <c r="I22" s="120"/>
      <c r="J22" s="122"/>
    </row>
    <row r="23" spans="1:10" ht="15.75" x14ac:dyDescent="0.25">
      <c r="A23" s="131"/>
      <c r="B23" s="122" t="s">
        <v>248</v>
      </c>
      <c r="C23" s="122" t="s">
        <v>291</v>
      </c>
      <c r="D23" s="122" t="s">
        <v>197</v>
      </c>
      <c r="E23" s="122" t="s">
        <v>390</v>
      </c>
      <c r="F23" s="122" t="s">
        <v>439</v>
      </c>
      <c r="G23" s="135" t="s">
        <v>41</v>
      </c>
      <c r="H23" s="132" t="s">
        <v>66</v>
      </c>
      <c r="I23" s="120"/>
      <c r="J23" s="122"/>
    </row>
    <row r="24" spans="1:10" ht="15.75" x14ac:dyDescent="0.25">
      <c r="A24" s="131"/>
      <c r="B24" s="122" t="s">
        <v>249</v>
      </c>
      <c r="C24" s="122" t="s">
        <v>292</v>
      </c>
      <c r="D24" s="122" t="s">
        <v>341</v>
      </c>
      <c r="E24" s="122" t="s">
        <v>391</v>
      </c>
      <c r="F24" s="122" t="s">
        <v>440</v>
      </c>
      <c r="G24" s="135" t="s">
        <v>42</v>
      </c>
      <c r="H24" s="135" t="s">
        <v>67</v>
      </c>
      <c r="I24" s="120"/>
      <c r="J24" s="122"/>
    </row>
    <row r="25" spans="1:10" ht="15.75" x14ac:dyDescent="0.25">
      <c r="A25" s="131"/>
      <c r="B25" s="122" t="s">
        <v>250</v>
      </c>
      <c r="C25" s="122" t="s">
        <v>293</v>
      </c>
      <c r="D25" s="122" t="s">
        <v>166</v>
      </c>
      <c r="E25" s="122" t="s">
        <v>392</v>
      </c>
      <c r="F25" s="122" t="s">
        <v>441</v>
      </c>
      <c r="G25" s="135" t="s">
        <v>43</v>
      </c>
      <c r="H25" s="135" t="s">
        <v>68</v>
      </c>
      <c r="I25" s="120"/>
      <c r="J25" s="122"/>
    </row>
    <row r="26" spans="1:10" ht="15.75" x14ac:dyDescent="0.25">
      <c r="A26" s="131"/>
      <c r="B26" s="122" t="s">
        <v>251</v>
      </c>
      <c r="C26" s="122" t="s">
        <v>294</v>
      </c>
      <c r="D26" s="122" t="s">
        <v>342</v>
      </c>
      <c r="E26" s="122" t="s">
        <v>393</v>
      </c>
      <c r="F26" s="122" t="s">
        <v>442</v>
      </c>
      <c r="G26" s="135" t="s">
        <v>44</v>
      </c>
      <c r="H26" s="135" t="s">
        <v>69</v>
      </c>
      <c r="I26" s="120"/>
      <c r="J26" s="122"/>
    </row>
    <row r="27" spans="1:10" ht="15.75" x14ac:dyDescent="0.25">
      <c r="A27" s="131"/>
      <c r="B27" s="122" t="s">
        <v>181</v>
      </c>
      <c r="C27" s="122" t="s">
        <v>295</v>
      </c>
      <c r="D27" s="122" t="s">
        <v>343</v>
      </c>
      <c r="E27" s="122" t="s">
        <v>158</v>
      </c>
      <c r="F27" s="122" t="s">
        <v>443</v>
      </c>
      <c r="G27" s="135" t="s">
        <v>45</v>
      </c>
      <c r="H27" s="135" t="s">
        <v>70</v>
      </c>
      <c r="I27" s="120"/>
      <c r="J27" s="122"/>
    </row>
    <row r="28" spans="1:10" ht="15.75" x14ac:dyDescent="0.25">
      <c r="A28" s="131"/>
      <c r="B28" s="122" t="s">
        <v>252</v>
      </c>
      <c r="C28" s="122" t="s">
        <v>296</v>
      </c>
      <c r="D28" s="122" t="s">
        <v>344</v>
      </c>
      <c r="E28" s="122" t="s">
        <v>394</v>
      </c>
      <c r="F28" s="122" t="s">
        <v>444</v>
      </c>
      <c r="G28" s="135" t="s">
        <v>46</v>
      </c>
      <c r="H28" s="135" t="s">
        <v>71</v>
      </c>
      <c r="I28" s="120"/>
      <c r="J28" s="122"/>
    </row>
    <row r="29" spans="1:10" ht="15.75" x14ac:dyDescent="0.25">
      <c r="A29" s="131"/>
      <c r="B29" s="122" t="s">
        <v>253</v>
      </c>
      <c r="C29" s="122" t="s">
        <v>297</v>
      </c>
      <c r="D29" s="122" t="s">
        <v>345</v>
      </c>
      <c r="E29" s="122" t="s">
        <v>395</v>
      </c>
      <c r="F29" s="122" t="s">
        <v>445</v>
      </c>
      <c r="G29" s="135" t="s">
        <v>47</v>
      </c>
      <c r="H29" s="135" t="s">
        <v>72</v>
      </c>
      <c r="I29" s="120"/>
      <c r="J29" s="122"/>
    </row>
    <row r="30" spans="1:10" ht="15.75" x14ac:dyDescent="0.25">
      <c r="A30" s="131"/>
      <c r="B30" s="122" t="s">
        <v>254</v>
      </c>
      <c r="C30" s="122" t="s">
        <v>298</v>
      </c>
      <c r="D30" s="122" t="s">
        <v>346</v>
      </c>
      <c r="E30" s="122" t="s">
        <v>396</v>
      </c>
      <c r="F30" s="122" t="s">
        <v>446</v>
      </c>
      <c r="G30" s="132" t="s">
        <v>23</v>
      </c>
      <c r="H30" s="132" t="s">
        <v>73</v>
      </c>
      <c r="I30" s="120"/>
      <c r="J30" s="122"/>
    </row>
    <row r="31" spans="1:10" ht="15.75" x14ac:dyDescent="0.25">
      <c r="A31" s="131"/>
      <c r="B31" s="122" t="s">
        <v>182</v>
      </c>
      <c r="C31" s="122" t="s">
        <v>299</v>
      </c>
      <c r="D31" s="122" t="s">
        <v>347</v>
      </c>
      <c r="E31" s="122" t="s">
        <v>397</v>
      </c>
      <c r="F31" s="122" t="s">
        <v>447</v>
      </c>
      <c r="G31" s="135" t="s">
        <v>48</v>
      </c>
      <c r="H31" s="135" t="s">
        <v>74</v>
      </c>
      <c r="I31" s="120"/>
      <c r="J31" s="122"/>
    </row>
    <row r="32" spans="1:10" ht="15.75" x14ac:dyDescent="0.25">
      <c r="A32" s="131"/>
      <c r="B32" s="122" t="s">
        <v>255</v>
      </c>
      <c r="C32" s="122" t="s">
        <v>300</v>
      </c>
      <c r="D32" s="122" t="s">
        <v>348</v>
      </c>
      <c r="E32" s="122" t="s">
        <v>398</v>
      </c>
      <c r="F32" s="122" t="s">
        <v>448</v>
      </c>
      <c r="G32" s="135" t="s">
        <v>49</v>
      </c>
      <c r="H32" s="135" t="s">
        <v>75</v>
      </c>
      <c r="I32" s="120"/>
      <c r="J32" s="122"/>
    </row>
    <row r="33" spans="1:10" ht="15.75" x14ac:dyDescent="0.25">
      <c r="A33" s="120"/>
      <c r="B33" s="122" t="s">
        <v>256</v>
      </c>
      <c r="C33" s="122" t="s">
        <v>301</v>
      </c>
      <c r="D33" s="122" t="s">
        <v>349</v>
      </c>
      <c r="E33" s="122" t="s">
        <v>175</v>
      </c>
      <c r="F33" s="122" t="s">
        <v>449</v>
      </c>
      <c r="G33" s="135" t="s">
        <v>50</v>
      </c>
      <c r="H33" s="135" t="s">
        <v>76</v>
      </c>
      <c r="I33" s="120"/>
      <c r="J33" s="122"/>
    </row>
    <row r="34" spans="1:10" ht="15.75" x14ac:dyDescent="0.25">
      <c r="A34" s="120"/>
      <c r="B34" s="122" t="s">
        <v>154</v>
      </c>
      <c r="C34" s="122" t="s">
        <v>302</v>
      </c>
      <c r="D34" s="122" t="s">
        <v>350</v>
      </c>
      <c r="E34" s="122" t="s">
        <v>399</v>
      </c>
      <c r="F34" s="122" t="s">
        <v>162</v>
      </c>
      <c r="G34" s="135" t="s">
        <v>51</v>
      </c>
      <c r="H34" s="132" t="s">
        <v>77</v>
      </c>
      <c r="I34" s="120"/>
      <c r="J34" s="122"/>
    </row>
    <row r="35" spans="1:10" ht="15.75" x14ac:dyDescent="0.25">
      <c r="A35" s="120"/>
      <c r="B35" s="122" t="s">
        <v>190</v>
      </c>
      <c r="C35" s="122" t="s">
        <v>303</v>
      </c>
      <c r="D35" s="122" t="s">
        <v>351</v>
      </c>
      <c r="E35" s="122" t="s">
        <v>174</v>
      </c>
      <c r="F35" s="122" t="s">
        <v>147</v>
      </c>
      <c r="G35" s="135" t="s">
        <v>52</v>
      </c>
      <c r="H35" s="135" t="s">
        <v>78</v>
      </c>
      <c r="I35" s="120"/>
      <c r="J35" s="122"/>
    </row>
    <row r="36" spans="1:10" ht="15.75" x14ac:dyDescent="0.25">
      <c r="A36" s="124"/>
      <c r="B36" s="122" t="s">
        <v>257</v>
      </c>
      <c r="C36" s="122" t="s">
        <v>304</v>
      </c>
      <c r="D36" s="122" t="s">
        <v>352</v>
      </c>
      <c r="E36" s="122" t="s">
        <v>400</v>
      </c>
      <c r="F36" s="122" t="s">
        <v>450</v>
      </c>
      <c r="G36" s="135" t="s">
        <v>53</v>
      </c>
      <c r="H36" s="135" t="s">
        <v>79</v>
      </c>
      <c r="I36" s="120"/>
      <c r="J36" s="122"/>
    </row>
    <row r="37" spans="1:10" ht="15.75" x14ac:dyDescent="0.25">
      <c r="A37" s="120"/>
      <c r="B37" s="122" t="s">
        <v>258</v>
      </c>
      <c r="C37" s="122" t="s">
        <v>305</v>
      </c>
      <c r="D37" s="122" t="s">
        <v>152</v>
      </c>
      <c r="E37" s="122" t="s">
        <v>185</v>
      </c>
      <c r="F37" s="122" t="s">
        <v>451</v>
      </c>
      <c r="G37" s="135" t="s">
        <v>54</v>
      </c>
      <c r="H37" s="135" t="s">
        <v>80</v>
      </c>
      <c r="I37" s="120"/>
      <c r="J37" s="122"/>
    </row>
    <row r="38" spans="1:10" ht="15.75" x14ac:dyDescent="0.25">
      <c r="A38" s="120"/>
      <c r="B38" s="122" t="s">
        <v>150</v>
      </c>
      <c r="C38" s="122" t="s">
        <v>306</v>
      </c>
      <c r="D38" s="122" t="s">
        <v>353</v>
      </c>
      <c r="E38" s="122" t="s">
        <v>401</v>
      </c>
      <c r="F38" s="122" t="s">
        <v>192</v>
      </c>
      <c r="G38" s="135" t="s">
        <v>55</v>
      </c>
      <c r="H38" s="135" t="s">
        <v>81</v>
      </c>
      <c r="I38" s="120"/>
      <c r="J38" s="122"/>
    </row>
    <row r="39" spans="1:10" ht="15.75" x14ac:dyDescent="0.25">
      <c r="A39" s="120"/>
      <c r="B39" s="122" t="s">
        <v>259</v>
      </c>
      <c r="C39" s="122" t="s">
        <v>307</v>
      </c>
      <c r="D39" s="122" t="s">
        <v>354</v>
      </c>
      <c r="E39" s="122" t="s">
        <v>402</v>
      </c>
      <c r="F39" s="122" t="s">
        <v>452</v>
      </c>
      <c r="G39" s="135" t="s">
        <v>56</v>
      </c>
      <c r="H39" s="135" t="s">
        <v>82</v>
      </c>
      <c r="I39" s="120"/>
      <c r="J39" s="122"/>
    </row>
    <row r="40" spans="1:10" ht="15.75" x14ac:dyDescent="0.25">
      <c r="A40" s="120"/>
      <c r="B40" s="122" t="s">
        <v>260</v>
      </c>
      <c r="C40" s="122" t="s">
        <v>165</v>
      </c>
      <c r="D40" s="122" t="s">
        <v>153</v>
      </c>
      <c r="E40" s="122" t="s">
        <v>403</v>
      </c>
      <c r="F40" s="122" t="s">
        <v>453</v>
      </c>
      <c r="G40" s="135" t="s">
        <v>57</v>
      </c>
      <c r="H40" s="135" t="s">
        <v>83</v>
      </c>
      <c r="I40" s="138"/>
      <c r="J40" s="122"/>
    </row>
    <row r="41" spans="1:10" ht="15.75" x14ac:dyDescent="0.25">
      <c r="A41" s="120"/>
      <c r="B41" s="122" t="s">
        <v>151</v>
      </c>
      <c r="C41" s="122" t="s">
        <v>171</v>
      </c>
      <c r="D41" s="122" t="s">
        <v>355</v>
      </c>
      <c r="E41" s="122" t="s">
        <v>172</v>
      </c>
      <c r="F41" s="122" t="s">
        <v>145</v>
      </c>
      <c r="G41" s="135" t="s">
        <v>58</v>
      </c>
      <c r="H41" s="135" t="s">
        <v>84</v>
      </c>
      <c r="I41" s="138"/>
      <c r="J41" s="122"/>
    </row>
    <row r="42" spans="1:10" ht="15.75" x14ac:dyDescent="0.25">
      <c r="A42" s="120"/>
      <c r="B42" s="122" t="s">
        <v>261</v>
      </c>
      <c r="C42" s="122" t="s">
        <v>308</v>
      </c>
      <c r="D42" s="122" t="s">
        <v>356</v>
      </c>
      <c r="E42" s="122" t="s">
        <v>404</v>
      </c>
      <c r="F42" s="122" t="s">
        <v>454</v>
      </c>
      <c r="G42" s="135" t="s">
        <v>59</v>
      </c>
      <c r="H42" s="135" t="s">
        <v>85</v>
      </c>
      <c r="I42" s="138"/>
      <c r="J42" s="122"/>
    </row>
    <row r="43" spans="1:10" ht="15.75" x14ac:dyDescent="0.25">
      <c r="A43" s="124"/>
      <c r="B43" s="122" t="s">
        <v>262</v>
      </c>
      <c r="C43" s="122" t="s">
        <v>309</v>
      </c>
      <c r="D43" s="122" t="s">
        <v>357</v>
      </c>
      <c r="E43" s="122" t="s">
        <v>405</v>
      </c>
      <c r="F43" s="122" t="s">
        <v>455</v>
      </c>
      <c r="G43" s="135" t="s">
        <v>60</v>
      </c>
      <c r="H43" s="136"/>
      <c r="I43" s="138"/>
      <c r="J43" s="122"/>
    </row>
    <row r="44" spans="1:10" ht="15.75" x14ac:dyDescent="0.25">
      <c r="A44" s="124"/>
      <c r="B44" s="122" t="s">
        <v>263</v>
      </c>
      <c r="C44" s="122" t="s">
        <v>310</v>
      </c>
      <c r="D44" s="122" t="s">
        <v>358</v>
      </c>
      <c r="E44" s="122" t="s">
        <v>406</v>
      </c>
      <c r="F44" s="122" t="s">
        <v>456</v>
      </c>
      <c r="G44" s="135" t="s">
        <v>61</v>
      </c>
      <c r="H44" s="136"/>
      <c r="I44" s="138"/>
      <c r="J44" s="122"/>
    </row>
    <row r="45" spans="1:10" x14ac:dyDescent="0.25">
      <c r="A45" s="136"/>
      <c r="B45" s="122" t="s">
        <v>264</v>
      </c>
      <c r="C45" s="122" t="s">
        <v>179</v>
      </c>
      <c r="D45" s="122" t="s">
        <v>191</v>
      </c>
      <c r="E45" s="122" t="s">
        <v>407</v>
      </c>
      <c r="F45" s="122" t="s">
        <v>457</v>
      </c>
      <c r="G45" s="135" t="s">
        <v>62</v>
      </c>
      <c r="H45" s="136"/>
      <c r="I45" s="138"/>
      <c r="J45" s="122"/>
    </row>
    <row r="46" spans="1:10" x14ac:dyDescent="0.25">
      <c r="A46" s="136"/>
      <c r="B46" s="122" t="s">
        <v>160</v>
      </c>
      <c r="C46" s="122" t="s">
        <v>311</v>
      </c>
      <c r="D46" s="122" t="s">
        <v>359</v>
      </c>
      <c r="E46" s="122" t="s">
        <v>195</v>
      </c>
      <c r="F46" s="122" t="s">
        <v>458</v>
      </c>
      <c r="G46" s="135" t="s">
        <v>63</v>
      </c>
      <c r="H46" s="139"/>
      <c r="I46" s="138"/>
      <c r="J46" s="122"/>
    </row>
    <row r="47" spans="1:10" x14ac:dyDescent="0.25">
      <c r="A47" s="139"/>
      <c r="B47" s="122" t="s">
        <v>265</v>
      </c>
      <c r="C47" s="122" t="s">
        <v>312</v>
      </c>
      <c r="D47" s="122" t="s">
        <v>360</v>
      </c>
      <c r="E47" s="122" t="s">
        <v>408</v>
      </c>
      <c r="F47" s="122" t="s">
        <v>168</v>
      </c>
      <c r="G47" s="135" t="s">
        <v>64</v>
      </c>
      <c r="H47" s="136"/>
      <c r="I47" s="138"/>
      <c r="J47" s="122"/>
    </row>
    <row r="48" spans="1:10" x14ac:dyDescent="0.25">
      <c r="A48" s="136"/>
      <c r="B48" s="122" t="s">
        <v>266</v>
      </c>
      <c r="C48" s="122" t="s">
        <v>313</v>
      </c>
      <c r="D48" s="122" t="s">
        <v>177</v>
      </c>
      <c r="E48" s="122" t="s">
        <v>409</v>
      </c>
      <c r="F48" s="122" t="s">
        <v>459</v>
      </c>
      <c r="G48" s="135" t="s">
        <v>65</v>
      </c>
      <c r="H48" s="140"/>
      <c r="I48" s="138"/>
      <c r="J48" s="122"/>
    </row>
    <row r="49" spans="1:10" x14ac:dyDescent="0.25">
      <c r="A49" s="139"/>
      <c r="B49" s="122" t="s">
        <v>184</v>
      </c>
      <c r="C49" s="122" t="s">
        <v>314</v>
      </c>
      <c r="D49" s="122" t="s">
        <v>361</v>
      </c>
      <c r="E49" s="122" t="s">
        <v>410</v>
      </c>
      <c r="F49" s="122" t="s">
        <v>460</v>
      </c>
      <c r="G49" s="132"/>
      <c r="H49" s="136"/>
      <c r="I49" s="138"/>
      <c r="J49" s="122"/>
    </row>
    <row r="50" spans="1:10" x14ac:dyDescent="0.25">
      <c r="A50" s="136"/>
      <c r="B50" s="122" t="s">
        <v>267</v>
      </c>
      <c r="C50" s="122" t="s">
        <v>315</v>
      </c>
      <c r="D50" s="122" t="s">
        <v>362</v>
      </c>
      <c r="E50" s="122" t="s">
        <v>411</v>
      </c>
      <c r="F50" s="122" t="s">
        <v>461</v>
      </c>
      <c r="G50" s="135"/>
      <c r="H50" s="136"/>
      <c r="I50" s="138"/>
      <c r="J50" s="122"/>
    </row>
    <row r="51" spans="1:10" x14ac:dyDescent="0.25">
      <c r="A51" s="137"/>
      <c r="B51" s="122" t="s">
        <v>268</v>
      </c>
      <c r="C51" s="122" t="s">
        <v>316</v>
      </c>
      <c r="D51" s="122" t="s">
        <v>363</v>
      </c>
      <c r="E51" s="122" t="s">
        <v>412</v>
      </c>
      <c r="F51" s="122" t="s">
        <v>462</v>
      </c>
      <c r="G51" s="135"/>
      <c r="H51" s="136"/>
      <c r="I51" s="138"/>
      <c r="J51" s="122"/>
    </row>
    <row r="52" spans="1:10" x14ac:dyDescent="0.25">
      <c r="A52" s="137"/>
      <c r="B52" s="122" t="s">
        <v>269</v>
      </c>
      <c r="C52" s="122" t="s">
        <v>193</v>
      </c>
      <c r="D52" s="122" t="s">
        <v>364</v>
      </c>
      <c r="E52" s="122" t="s">
        <v>413</v>
      </c>
      <c r="F52" s="122" t="s">
        <v>463</v>
      </c>
      <c r="G52" s="135"/>
      <c r="H52" s="140"/>
      <c r="I52" s="138"/>
      <c r="J52" s="122"/>
    </row>
    <row r="53" spans="1:10" x14ac:dyDescent="0.25">
      <c r="A53" s="139"/>
      <c r="B53" s="122" t="s">
        <v>270</v>
      </c>
      <c r="C53" s="122" t="s">
        <v>148</v>
      </c>
      <c r="D53" s="122" t="s">
        <v>161</v>
      </c>
      <c r="E53" s="122" t="s">
        <v>414</v>
      </c>
      <c r="F53" s="122" t="s">
        <v>464</v>
      </c>
      <c r="G53" s="135"/>
      <c r="H53" s="141"/>
      <c r="I53" s="138"/>
      <c r="J53" s="122"/>
    </row>
    <row r="54" spans="1:10" x14ac:dyDescent="0.25">
      <c r="A54" s="136"/>
      <c r="B54" s="122" t="s">
        <v>271</v>
      </c>
      <c r="C54" s="122" t="s">
        <v>317</v>
      </c>
      <c r="D54" s="122" t="s">
        <v>365</v>
      </c>
      <c r="E54" s="122" t="s">
        <v>415</v>
      </c>
      <c r="F54" s="122" t="s">
        <v>465</v>
      </c>
      <c r="G54" s="135"/>
      <c r="H54" s="142"/>
      <c r="I54" s="138"/>
      <c r="J54" s="122"/>
    </row>
    <row r="55" spans="1:10" x14ac:dyDescent="0.25">
      <c r="A55" s="139"/>
      <c r="B55" s="122" t="s">
        <v>272</v>
      </c>
      <c r="C55" s="122" t="s">
        <v>318</v>
      </c>
      <c r="D55" s="122" t="s">
        <v>366</v>
      </c>
      <c r="E55" s="122" t="s">
        <v>416</v>
      </c>
      <c r="F55" s="122" t="s">
        <v>466</v>
      </c>
      <c r="G55" s="135"/>
      <c r="H55" s="142"/>
      <c r="I55" s="138"/>
      <c r="J55" s="122"/>
    </row>
    <row r="56" spans="1:10" x14ac:dyDescent="0.25">
      <c r="A56" s="136"/>
      <c r="B56" s="122" t="s">
        <v>273</v>
      </c>
      <c r="C56" s="122" t="s">
        <v>319</v>
      </c>
      <c r="D56" s="122" t="s">
        <v>367</v>
      </c>
      <c r="E56" s="122" t="s">
        <v>417</v>
      </c>
      <c r="F56" s="122" t="s">
        <v>467</v>
      </c>
      <c r="G56" s="132"/>
      <c r="H56" s="142"/>
      <c r="I56" s="138"/>
      <c r="J56" s="122"/>
    </row>
    <row r="57" spans="1:10" x14ac:dyDescent="0.25">
      <c r="A57" s="137"/>
      <c r="B57" s="122" t="s">
        <v>274</v>
      </c>
      <c r="C57" s="122" t="s">
        <v>320</v>
      </c>
      <c r="D57" s="122" t="s">
        <v>178</v>
      </c>
      <c r="E57" s="122" t="s">
        <v>418</v>
      </c>
      <c r="F57" s="122" t="s">
        <v>468</v>
      </c>
      <c r="G57" s="135"/>
      <c r="H57" s="142"/>
      <c r="I57" s="138"/>
      <c r="J57" s="122"/>
    </row>
    <row r="58" spans="1:10" x14ac:dyDescent="0.25">
      <c r="A58" s="137"/>
      <c r="B58" s="122" t="s">
        <v>170</v>
      </c>
      <c r="C58" s="122" t="s">
        <v>321</v>
      </c>
      <c r="D58" s="122" t="s">
        <v>368</v>
      </c>
      <c r="E58" s="122" t="s">
        <v>419</v>
      </c>
      <c r="F58" s="122" t="s">
        <v>149</v>
      </c>
      <c r="G58" s="135"/>
      <c r="H58" s="142"/>
      <c r="I58" s="138"/>
      <c r="J58" s="122"/>
    </row>
    <row r="59" spans="1:10" x14ac:dyDescent="0.25">
      <c r="A59" s="137"/>
      <c r="B59" s="122" t="s">
        <v>275</v>
      </c>
      <c r="C59" s="122" t="s">
        <v>322</v>
      </c>
      <c r="D59" s="122" t="s">
        <v>369</v>
      </c>
      <c r="E59" s="122" t="s">
        <v>420</v>
      </c>
      <c r="F59" s="122" t="s">
        <v>469</v>
      </c>
      <c r="G59" s="135"/>
      <c r="H59" s="142"/>
      <c r="I59" s="138"/>
      <c r="J59" s="122"/>
    </row>
    <row r="60" spans="1:10" x14ac:dyDescent="0.25">
      <c r="A60" s="137"/>
      <c r="B60" s="143"/>
      <c r="C60" s="143"/>
      <c r="D60" s="122" t="s">
        <v>370</v>
      </c>
      <c r="E60" s="122" t="s">
        <v>421</v>
      </c>
      <c r="F60" s="122" t="s">
        <v>470</v>
      </c>
      <c r="G60" s="132"/>
      <c r="H60" s="142"/>
      <c r="I60" s="144"/>
      <c r="J60" s="122"/>
    </row>
    <row r="61" spans="1:10" x14ac:dyDescent="0.25">
      <c r="A61" s="139"/>
      <c r="B61" s="143"/>
      <c r="C61" s="143"/>
      <c r="D61" s="143"/>
      <c r="E61" s="122" t="s">
        <v>422</v>
      </c>
      <c r="F61" s="122" t="s">
        <v>471</v>
      </c>
      <c r="G61" s="135"/>
      <c r="H61" s="136"/>
      <c r="I61" s="138"/>
      <c r="J61" s="122"/>
    </row>
    <row r="62" spans="1:10" x14ac:dyDescent="0.25">
      <c r="A62" s="136"/>
      <c r="B62" s="143"/>
      <c r="C62" s="143"/>
      <c r="D62" s="143"/>
      <c r="E62" s="143"/>
      <c r="F62" s="122" t="s">
        <v>472</v>
      </c>
      <c r="G62" s="135"/>
      <c r="H62" s="136"/>
      <c r="I62" s="138"/>
      <c r="J62" s="122"/>
    </row>
    <row r="63" spans="1:10" x14ac:dyDescent="0.25">
      <c r="A63" s="139"/>
      <c r="B63" s="143"/>
      <c r="C63" s="143"/>
      <c r="D63" s="143"/>
      <c r="E63" s="143"/>
      <c r="F63" s="122" t="s">
        <v>473</v>
      </c>
      <c r="G63" s="135"/>
      <c r="H63" s="136"/>
      <c r="I63" s="138"/>
      <c r="J63" s="122"/>
    </row>
    <row r="64" spans="1:10" x14ac:dyDescent="0.25">
      <c r="A64" s="136"/>
      <c r="B64" s="143"/>
      <c r="C64" s="143"/>
      <c r="D64" s="143"/>
      <c r="E64" s="143"/>
      <c r="F64" s="122" t="s">
        <v>474</v>
      </c>
      <c r="G64" s="135"/>
      <c r="H64" s="136"/>
      <c r="I64" s="138"/>
      <c r="J64" s="122"/>
    </row>
    <row r="65" spans="1:10" x14ac:dyDescent="0.25">
      <c r="A65" s="145"/>
      <c r="B65" s="143"/>
      <c r="C65" s="143"/>
      <c r="D65" s="143"/>
      <c r="E65" s="143"/>
      <c r="F65" s="122" t="s">
        <v>475</v>
      </c>
      <c r="G65" s="135"/>
      <c r="H65" s="136"/>
      <c r="I65" s="138"/>
      <c r="J65" s="122"/>
    </row>
    <row r="66" spans="1:10" x14ac:dyDescent="0.25">
      <c r="A66" s="145"/>
      <c r="B66" s="143"/>
      <c r="C66" s="143"/>
      <c r="D66" s="143"/>
      <c r="E66" s="143"/>
      <c r="F66" s="143"/>
      <c r="G66" s="135"/>
      <c r="H66" s="136"/>
      <c r="I66" s="138"/>
      <c r="J66" s="122"/>
    </row>
    <row r="67" spans="1:10" x14ac:dyDescent="0.25">
      <c r="A67" s="54"/>
      <c r="B67" s="50"/>
      <c r="C67" s="50"/>
      <c r="D67" s="50"/>
      <c r="E67" s="50"/>
      <c r="F67" s="50"/>
      <c r="G67" s="51"/>
      <c r="H67" s="52"/>
      <c r="I67" s="53"/>
      <c r="J67" s="48"/>
    </row>
    <row r="68" spans="1:10" x14ac:dyDescent="0.25">
      <c r="A68" s="52"/>
      <c r="B68" s="50"/>
      <c r="C68" s="50"/>
      <c r="D68" s="50"/>
      <c r="E68" s="50"/>
      <c r="F68" s="50"/>
      <c r="G68" s="51"/>
      <c r="H68" s="52"/>
      <c r="I68" s="53"/>
      <c r="J68" s="48"/>
    </row>
    <row r="69" spans="1:10" x14ac:dyDescent="0.25">
      <c r="A69" s="55"/>
      <c r="B69" s="50"/>
      <c r="C69" s="50"/>
      <c r="D69" s="50"/>
      <c r="E69" s="50"/>
      <c r="F69" s="50"/>
      <c r="G69" s="55"/>
      <c r="H69" s="55"/>
      <c r="I69" s="53"/>
      <c r="J69" s="48"/>
    </row>
    <row r="70" spans="1:10" x14ac:dyDescent="0.25">
      <c r="A70" s="52"/>
      <c r="B70" s="50"/>
      <c r="C70" s="50"/>
      <c r="D70" s="50"/>
      <c r="E70" s="50"/>
      <c r="F70" s="50"/>
      <c r="G70" s="52"/>
      <c r="H70" s="52"/>
      <c r="I70" s="53"/>
      <c r="J70" s="48"/>
    </row>
    <row r="71" spans="1:10" x14ac:dyDescent="0.25">
      <c r="A71" s="58"/>
      <c r="B71" s="50"/>
      <c r="C71" s="50"/>
      <c r="D71" s="50"/>
      <c r="E71" s="50"/>
      <c r="F71" s="50"/>
      <c r="G71" s="52"/>
      <c r="H71" s="58"/>
      <c r="I71" s="50"/>
      <c r="J71" s="48"/>
    </row>
    <row r="72" spans="1:10" x14ac:dyDescent="0.25">
      <c r="A72" s="58"/>
      <c r="B72" s="50"/>
      <c r="C72" s="50"/>
      <c r="D72" s="50"/>
      <c r="E72" s="50"/>
      <c r="F72" s="50"/>
      <c r="G72" s="52"/>
      <c r="H72" s="58"/>
      <c r="I72" s="50"/>
      <c r="J72" s="48"/>
    </row>
    <row r="73" spans="1:10" x14ac:dyDescent="0.25">
      <c r="A73" s="57"/>
      <c r="B73" s="50"/>
      <c r="C73" s="50"/>
      <c r="D73" s="50"/>
      <c r="E73" s="50"/>
      <c r="F73" s="50"/>
      <c r="G73" s="55"/>
      <c r="H73" s="57"/>
      <c r="I73" s="50"/>
      <c r="J73" s="48"/>
    </row>
    <row r="74" spans="1:10" x14ac:dyDescent="0.25">
      <c r="A74" s="57"/>
      <c r="B74" s="50"/>
      <c r="C74" s="50"/>
      <c r="D74" s="50"/>
      <c r="E74" s="50"/>
      <c r="F74" s="50"/>
      <c r="G74" s="56"/>
      <c r="H74" s="57"/>
      <c r="I74" s="50"/>
      <c r="J74" s="48"/>
    </row>
    <row r="75" spans="1:10" x14ac:dyDescent="0.25">
      <c r="A75" s="57"/>
      <c r="B75" s="50"/>
      <c r="C75" s="50"/>
      <c r="D75" s="50"/>
      <c r="E75" s="50"/>
      <c r="F75" s="50"/>
      <c r="G75" s="50"/>
      <c r="H75" s="50"/>
      <c r="I75" s="50"/>
      <c r="J75" s="48"/>
    </row>
    <row r="76" spans="1:10" x14ac:dyDescent="0.25">
      <c r="A76" s="57"/>
      <c r="B76" s="50"/>
      <c r="C76" s="50"/>
      <c r="D76" s="50"/>
      <c r="E76" s="50"/>
      <c r="F76" s="50"/>
      <c r="G76" s="50"/>
      <c r="H76" s="50"/>
      <c r="I76" s="50"/>
      <c r="J76" s="48"/>
    </row>
    <row r="77" spans="1:10" x14ac:dyDescent="0.25">
      <c r="A77" s="55"/>
      <c r="B77" s="50"/>
      <c r="C77" s="50"/>
      <c r="D77" s="50"/>
      <c r="E77" s="50"/>
      <c r="F77" s="50"/>
      <c r="G77" s="50"/>
      <c r="H77" s="50"/>
      <c r="I77" s="50"/>
      <c r="J77" s="48"/>
    </row>
    <row r="78" spans="1:10" x14ac:dyDescent="0.25">
      <c r="A78" s="53"/>
      <c r="B78" s="50"/>
      <c r="C78" s="50"/>
      <c r="D78" s="50"/>
      <c r="E78" s="50"/>
      <c r="F78" s="50"/>
      <c r="G78" s="50"/>
      <c r="H78" s="50"/>
      <c r="I78" s="50"/>
      <c r="J78" s="48"/>
    </row>
    <row r="79" spans="1:10" x14ac:dyDescent="0.25">
      <c r="A79" s="53"/>
      <c r="B79" s="50"/>
      <c r="C79" s="50"/>
      <c r="D79" s="50"/>
      <c r="E79" s="50"/>
      <c r="F79" s="50"/>
      <c r="G79" s="50"/>
      <c r="H79" s="50"/>
      <c r="I79" s="50"/>
      <c r="J79" s="48"/>
    </row>
    <row r="80" spans="1:10" x14ac:dyDescent="0.25">
      <c r="A80" s="53"/>
      <c r="B80" s="50"/>
      <c r="C80" s="50"/>
      <c r="D80" s="53"/>
      <c r="E80" s="53"/>
      <c r="F80" s="50"/>
      <c r="G80" s="50"/>
      <c r="H80" s="50"/>
      <c r="I80" s="50"/>
      <c r="J80" s="48"/>
    </row>
    <row r="81" spans="1:10" x14ac:dyDescent="0.25">
      <c r="A81" s="53"/>
      <c r="B81" s="53"/>
      <c r="C81" s="50"/>
      <c r="D81" s="53"/>
      <c r="E81" s="53"/>
      <c r="F81" s="50"/>
      <c r="G81" s="50"/>
      <c r="H81" s="50"/>
      <c r="I81" s="50"/>
      <c r="J81" s="48"/>
    </row>
    <row r="82" spans="1:10" x14ac:dyDescent="0.25">
      <c r="A82" s="59"/>
      <c r="B82" s="59"/>
      <c r="C82" s="59"/>
      <c r="D82" s="59"/>
      <c r="E82" s="59"/>
      <c r="F82" s="50"/>
      <c r="G82" s="50"/>
      <c r="H82" s="50"/>
      <c r="I82" s="50"/>
      <c r="J82" s="48"/>
    </row>
    <row r="83" spans="1:10" x14ac:dyDescent="0.25">
      <c r="F83" s="49"/>
      <c r="G83" s="49"/>
      <c r="H83" s="49"/>
      <c r="I83" s="49"/>
      <c r="J83" s="48"/>
    </row>
    <row r="84" spans="1:10" x14ac:dyDescent="0.25">
      <c r="F84" s="49"/>
      <c r="G84" s="49"/>
      <c r="H84" s="49"/>
      <c r="I84" s="49"/>
      <c r="J84" s="48"/>
    </row>
    <row r="85" spans="1:10" x14ac:dyDescent="0.25">
      <c r="F85" s="49"/>
      <c r="G85" s="49"/>
      <c r="H85" s="49"/>
      <c r="I85" s="49"/>
      <c r="J85" s="48"/>
    </row>
    <row r="86" spans="1:10" x14ac:dyDescent="0.25">
      <c r="F86" s="49"/>
      <c r="H86" s="49"/>
      <c r="I86" s="49"/>
      <c r="J86" s="48"/>
    </row>
    <row r="87" spans="1:10" x14ac:dyDescent="0.25">
      <c r="F87" s="49"/>
      <c r="H87" s="49"/>
      <c r="I87" s="49"/>
      <c r="J87" s="48"/>
    </row>
    <row r="88" spans="1:10" x14ac:dyDescent="0.25">
      <c r="F88" s="49"/>
      <c r="H88" s="49"/>
      <c r="I88" s="49"/>
      <c r="J88" s="48"/>
    </row>
    <row r="89" spans="1:10" x14ac:dyDescent="0.25">
      <c r="F89" s="49"/>
      <c r="I89" s="49"/>
      <c r="J89" s="48"/>
    </row>
    <row r="90" spans="1:10" x14ac:dyDescent="0.25">
      <c r="F90" s="49"/>
      <c r="I90" s="49"/>
      <c r="J90" s="48"/>
    </row>
    <row r="91" spans="1:10" x14ac:dyDescent="0.25">
      <c r="F91" s="49"/>
      <c r="I91" s="49"/>
      <c r="J91" s="48"/>
    </row>
    <row r="92" spans="1:10" x14ac:dyDescent="0.25">
      <c r="F92" s="49"/>
      <c r="I92" s="49"/>
      <c r="J92" s="48"/>
    </row>
    <row r="93" spans="1:10" x14ac:dyDescent="0.25">
      <c r="F93" s="49"/>
      <c r="I93" s="49"/>
      <c r="J93" s="48"/>
    </row>
    <row r="94" spans="1:10" x14ac:dyDescent="0.25">
      <c r="F94" s="49"/>
      <c r="I94" s="49"/>
      <c r="J94" s="48"/>
    </row>
    <row r="95" spans="1:10" x14ac:dyDescent="0.25">
      <c r="F95" s="49"/>
      <c r="I95" s="49"/>
      <c r="J95" s="48"/>
    </row>
    <row r="96" spans="1:10" x14ac:dyDescent="0.25">
      <c r="F96" s="49"/>
      <c r="I96" s="49"/>
      <c r="J96" s="48"/>
    </row>
    <row r="97" spans="6:10" x14ac:dyDescent="0.25">
      <c r="F97" s="49"/>
      <c r="I97" s="49"/>
      <c r="J97" s="48"/>
    </row>
    <row r="98" spans="6:10" x14ac:dyDescent="0.25">
      <c r="F98" s="49"/>
      <c r="I98" s="49"/>
      <c r="J98" s="48"/>
    </row>
    <row r="99" spans="6:10" x14ac:dyDescent="0.25">
      <c r="F99" s="49"/>
      <c r="I99" s="49"/>
      <c r="J99" s="48"/>
    </row>
    <row r="100" spans="6:10" x14ac:dyDescent="0.25">
      <c r="F100" s="49"/>
      <c r="I100" s="49"/>
      <c r="J100" s="48"/>
    </row>
    <row r="101" spans="6:10" x14ac:dyDescent="0.25">
      <c r="F101" s="49"/>
      <c r="I101" s="49"/>
      <c r="J101" s="48"/>
    </row>
    <row r="102" spans="6:10" x14ac:dyDescent="0.25">
      <c r="F102" s="49"/>
      <c r="I102" s="49"/>
      <c r="J102" s="48"/>
    </row>
    <row r="103" spans="6:10" x14ac:dyDescent="0.25">
      <c r="F103" s="49"/>
      <c r="I103" s="49"/>
      <c r="J103" s="48"/>
    </row>
    <row r="104" spans="6:10" x14ac:dyDescent="0.25">
      <c r="F104" s="49"/>
      <c r="I104" s="49"/>
      <c r="J104" s="48"/>
    </row>
    <row r="105" spans="6:10" x14ac:dyDescent="0.25">
      <c r="F105" s="49"/>
      <c r="I105" s="49"/>
      <c r="J105" s="48"/>
    </row>
    <row r="106" spans="6:10" x14ac:dyDescent="0.25">
      <c r="F106" s="49"/>
      <c r="I106" s="49"/>
      <c r="J106" s="48"/>
    </row>
    <row r="107" spans="6:10" x14ac:dyDescent="0.25">
      <c r="F107" s="49"/>
      <c r="I107" s="49"/>
      <c r="J107" s="48"/>
    </row>
    <row r="108" spans="6:10" x14ac:dyDescent="0.25">
      <c r="F108" s="49"/>
      <c r="I108" s="49"/>
      <c r="J108" s="48"/>
    </row>
    <row r="109" spans="6:10" x14ac:dyDescent="0.25">
      <c r="F109" s="49"/>
      <c r="I109" s="49"/>
      <c r="J109" s="48"/>
    </row>
    <row r="110" spans="6:10" x14ac:dyDescent="0.25">
      <c r="F110" s="49"/>
      <c r="I110" s="49"/>
      <c r="J110" s="48"/>
    </row>
    <row r="111" spans="6:10" x14ac:dyDescent="0.25">
      <c r="F111" s="49"/>
      <c r="I111" s="49"/>
      <c r="J111" s="48"/>
    </row>
    <row r="112" spans="6:10" x14ac:dyDescent="0.25">
      <c r="F112" s="49"/>
      <c r="I112" s="49"/>
      <c r="J112" s="48"/>
    </row>
    <row r="113" spans="6:10" x14ac:dyDescent="0.25">
      <c r="F113" s="49"/>
      <c r="I113" s="49"/>
      <c r="J113" s="48"/>
    </row>
    <row r="114" spans="6:10" x14ac:dyDescent="0.25">
      <c r="F114" s="49"/>
      <c r="I114" s="49"/>
      <c r="J114" s="48"/>
    </row>
    <row r="115" spans="6:10" x14ac:dyDescent="0.25">
      <c r="F115" s="49"/>
      <c r="I115" s="49"/>
      <c r="J115" s="48"/>
    </row>
    <row r="116" spans="6:10" x14ac:dyDescent="0.25">
      <c r="F116" s="49"/>
      <c r="I116" s="49"/>
      <c r="J116" s="48"/>
    </row>
    <row r="117" spans="6:10" x14ac:dyDescent="0.25">
      <c r="F117" s="49"/>
      <c r="I117" s="49"/>
      <c r="J117" s="48"/>
    </row>
    <row r="118" spans="6:10" x14ac:dyDescent="0.25">
      <c r="F118" s="49"/>
      <c r="I118" s="49"/>
      <c r="J118" s="48"/>
    </row>
    <row r="119" spans="6:10" x14ac:dyDescent="0.25">
      <c r="F119" s="49"/>
      <c r="I119" s="49"/>
      <c r="J119" s="48"/>
    </row>
    <row r="120" spans="6:10" x14ac:dyDescent="0.25">
      <c r="F120" s="49"/>
      <c r="I120" s="49"/>
      <c r="J120" s="48"/>
    </row>
    <row r="121" spans="6:10" x14ac:dyDescent="0.25">
      <c r="F121" s="49"/>
      <c r="I121" s="49"/>
      <c r="J121" s="48"/>
    </row>
    <row r="122" spans="6:10" x14ac:dyDescent="0.25">
      <c r="F122" s="49"/>
      <c r="I122" s="49"/>
      <c r="J122" s="48"/>
    </row>
    <row r="123" spans="6:10" x14ac:dyDescent="0.25">
      <c r="F123" s="49"/>
      <c r="I123" s="49"/>
      <c r="J123" s="48"/>
    </row>
    <row r="124" spans="6:10" x14ac:dyDescent="0.25">
      <c r="F124" s="49"/>
      <c r="I124" s="49"/>
      <c r="J124" s="48"/>
    </row>
    <row r="125" spans="6:10" x14ac:dyDescent="0.25">
      <c r="F125" s="49"/>
      <c r="I125" s="49"/>
      <c r="J125" s="48"/>
    </row>
    <row r="126" spans="6:10" x14ac:dyDescent="0.25">
      <c r="F126" s="49"/>
      <c r="I126" s="49"/>
      <c r="J126" s="48"/>
    </row>
    <row r="127" spans="6:10" x14ac:dyDescent="0.25">
      <c r="F127" s="49"/>
      <c r="I127" s="49"/>
      <c r="J127" s="48"/>
    </row>
    <row r="128" spans="6:10" x14ac:dyDescent="0.25">
      <c r="F128" s="49"/>
      <c r="I128" s="49"/>
      <c r="J128" s="48"/>
    </row>
    <row r="129" spans="6:10" x14ac:dyDescent="0.25">
      <c r="F129" s="49"/>
      <c r="I129" s="49"/>
      <c r="J129" s="48"/>
    </row>
    <row r="130" spans="6:10" x14ac:dyDescent="0.25">
      <c r="F130" s="49"/>
      <c r="I130" s="49"/>
      <c r="J130" s="48"/>
    </row>
    <row r="131" spans="6:10" x14ac:dyDescent="0.25">
      <c r="F131" s="49"/>
      <c r="I131" s="49"/>
      <c r="J131" s="48"/>
    </row>
    <row r="132" spans="6:10" x14ac:dyDescent="0.25">
      <c r="F132" s="49"/>
      <c r="I132" s="49"/>
      <c r="J132" s="48"/>
    </row>
    <row r="133" spans="6:10" x14ac:dyDescent="0.25">
      <c r="F133" s="49"/>
      <c r="I133" s="49"/>
      <c r="J133" s="48"/>
    </row>
    <row r="134" spans="6:10" x14ac:dyDescent="0.25">
      <c r="F134" s="49"/>
      <c r="J134" s="48"/>
    </row>
    <row r="135" spans="6:10" x14ac:dyDescent="0.25">
      <c r="F135" s="49"/>
      <c r="J135" s="48"/>
    </row>
    <row r="136" spans="6:10" x14ac:dyDescent="0.25">
      <c r="F136" s="49"/>
      <c r="J136" s="48"/>
    </row>
    <row r="137" spans="6:10" x14ac:dyDescent="0.25">
      <c r="F137" s="49"/>
      <c r="J137" s="48"/>
    </row>
    <row r="138" spans="6:10" x14ac:dyDescent="0.25">
      <c r="F138" s="49"/>
      <c r="J138" s="48"/>
    </row>
    <row r="139" spans="6:10" x14ac:dyDescent="0.25">
      <c r="F139" s="49"/>
      <c r="J139" s="48"/>
    </row>
    <row r="140" spans="6:10" x14ac:dyDescent="0.25">
      <c r="F140" s="49"/>
      <c r="J140" s="48"/>
    </row>
    <row r="141" spans="6:10" x14ac:dyDescent="0.25">
      <c r="F141" s="49"/>
      <c r="J141" s="48"/>
    </row>
    <row r="142" spans="6:10" x14ac:dyDescent="0.25">
      <c r="F142" s="49"/>
      <c r="J142" s="48"/>
    </row>
    <row r="143" spans="6:10" x14ac:dyDescent="0.25">
      <c r="F143" s="49"/>
      <c r="J143" s="48"/>
    </row>
    <row r="144" spans="6:10" x14ac:dyDescent="0.25">
      <c r="F144" s="49"/>
      <c r="J144" s="48"/>
    </row>
    <row r="145" spans="6:10" x14ac:dyDescent="0.25">
      <c r="F145" s="49"/>
      <c r="J145" s="48"/>
    </row>
    <row r="146" spans="6:10" x14ac:dyDescent="0.25">
      <c r="F146" s="49"/>
      <c r="J146" s="48"/>
    </row>
    <row r="147" spans="6:10" x14ac:dyDescent="0.25">
      <c r="F147" s="49"/>
      <c r="J147" s="48"/>
    </row>
    <row r="148" spans="6:10" x14ac:dyDescent="0.25">
      <c r="F148" s="49"/>
      <c r="J148" s="48"/>
    </row>
    <row r="149" spans="6:10" x14ac:dyDescent="0.25">
      <c r="F149" s="49"/>
      <c r="J149" s="48"/>
    </row>
    <row r="150" spans="6:10" x14ac:dyDescent="0.25">
      <c r="F150" s="49"/>
      <c r="J150" s="48"/>
    </row>
    <row r="151" spans="6:10" x14ac:dyDescent="0.25">
      <c r="F151" s="49"/>
      <c r="J151" s="48"/>
    </row>
    <row r="152" spans="6:10" x14ac:dyDescent="0.25">
      <c r="F152" s="49"/>
      <c r="J152" s="48"/>
    </row>
    <row r="153" spans="6:10" x14ac:dyDescent="0.25">
      <c r="F153" s="49"/>
      <c r="J153" s="48"/>
    </row>
    <row r="154" spans="6:10" x14ac:dyDescent="0.25">
      <c r="F154" s="49"/>
      <c r="J154" s="48"/>
    </row>
    <row r="155" spans="6:10" x14ac:dyDescent="0.25">
      <c r="F155" s="49"/>
      <c r="J155" s="48"/>
    </row>
    <row r="156" spans="6:10" x14ac:dyDescent="0.25">
      <c r="F156" s="49"/>
      <c r="J156" s="48"/>
    </row>
    <row r="157" spans="6:10" x14ac:dyDescent="0.25">
      <c r="F157" s="49"/>
      <c r="J157" s="48"/>
    </row>
    <row r="158" spans="6:10" x14ac:dyDescent="0.25">
      <c r="F158" s="49"/>
      <c r="J158" s="48"/>
    </row>
    <row r="159" spans="6:10" x14ac:dyDescent="0.25">
      <c r="F159" s="49"/>
      <c r="J159" s="48"/>
    </row>
    <row r="160" spans="6:10" x14ac:dyDescent="0.25">
      <c r="F160" s="49"/>
      <c r="J160" s="48"/>
    </row>
    <row r="161" spans="6:10" x14ac:dyDescent="0.25">
      <c r="F161" s="49"/>
      <c r="J161" s="48"/>
    </row>
    <row r="162" spans="6:10" x14ac:dyDescent="0.25">
      <c r="F162" s="49"/>
      <c r="J162" s="48"/>
    </row>
    <row r="163" spans="6:10" x14ac:dyDescent="0.25">
      <c r="F163" s="49"/>
      <c r="J163" s="48"/>
    </row>
    <row r="164" spans="6:10" x14ac:dyDescent="0.25">
      <c r="F164" s="49"/>
      <c r="J164" s="48"/>
    </row>
    <row r="165" spans="6:10" x14ac:dyDescent="0.25">
      <c r="F165" s="49"/>
      <c r="J165" s="48"/>
    </row>
    <row r="166" spans="6:10" x14ac:dyDescent="0.25">
      <c r="F166" s="49"/>
      <c r="J166" s="48"/>
    </row>
    <row r="167" spans="6:10" x14ac:dyDescent="0.25">
      <c r="F167" s="49"/>
      <c r="J167" s="48"/>
    </row>
    <row r="168" spans="6:10" x14ac:dyDescent="0.25">
      <c r="F168" s="49"/>
      <c r="J168" s="48"/>
    </row>
    <row r="169" spans="6:10" x14ac:dyDescent="0.25">
      <c r="F169" s="49"/>
      <c r="J169" s="48"/>
    </row>
    <row r="170" spans="6:10" x14ac:dyDescent="0.25">
      <c r="F170" s="49"/>
      <c r="J170" s="48"/>
    </row>
    <row r="171" spans="6:10" x14ac:dyDescent="0.25">
      <c r="F171" s="49"/>
      <c r="J171" s="48"/>
    </row>
    <row r="172" spans="6:10" x14ac:dyDescent="0.25">
      <c r="F172" s="49"/>
      <c r="J172" s="48"/>
    </row>
    <row r="173" spans="6:10" x14ac:dyDescent="0.25">
      <c r="F173" s="49"/>
      <c r="J173" s="48"/>
    </row>
    <row r="174" spans="6:10" x14ac:dyDescent="0.25">
      <c r="F174" s="49"/>
      <c r="J174" s="48"/>
    </row>
    <row r="175" spans="6:10" x14ac:dyDescent="0.25">
      <c r="F175" s="49"/>
      <c r="J175" s="48"/>
    </row>
    <row r="176" spans="6:10" x14ac:dyDescent="0.25">
      <c r="F176" s="49"/>
      <c r="J176" s="48"/>
    </row>
    <row r="177" spans="6:10" x14ac:dyDescent="0.25">
      <c r="F177" s="49"/>
      <c r="J177" s="48"/>
    </row>
    <row r="178" spans="6:10" x14ac:dyDescent="0.25">
      <c r="F178" s="49"/>
      <c r="J178" s="48"/>
    </row>
    <row r="179" spans="6:10" x14ac:dyDescent="0.25">
      <c r="F179" s="49"/>
      <c r="J179" s="48"/>
    </row>
    <row r="180" spans="6:10" x14ac:dyDescent="0.25">
      <c r="F180" s="49"/>
      <c r="J180" s="48"/>
    </row>
    <row r="181" spans="6:10" x14ac:dyDescent="0.25">
      <c r="F181" s="49"/>
      <c r="J181" s="48"/>
    </row>
    <row r="182" spans="6:10" x14ac:dyDescent="0.25">
      <c r="F182" s="49"/>
      <c r="J182" s="48"/>
    </row>
    <row r="183" spans="6:10" x14ac:dyDescent="0.25">
      <c r="F183" s="49"/>
      <c r="J183" s="48"/>
    </row>
    <row r="184" spans="6:10" x14ac:dyDescent="0.25">
      <c r="F184" s="49"/>
      <c r="J184" s="48"/>
    </row>
    <row r="185" spans="6:10" x14ac:dyDescent="0.25">
      <c r="F185" s="49"/>
      <c r="J185" s="48"/>
    </row>
    <row r="186" spans="6:10" x14ac:dyDescent="0.25">
      <c r="F186" s="49"/>
      <c r="J186" s="48"/>
    </row>
    <row r="187" spans="6:10" x14ac:dyDescent="0.25">
      <c r="F187" s="49"/>
      <c r="J187" s="48"/>
    </row>
    <row r="188" spans="6:10" x14ac:dyDescent="0.25">
      <c r="F188" s="49"/>
      <c r="J188" s="48"/>
    </row>
    <row r="189" spans="6:10" x14ac:dyDescent="0.25">
      <c r="F189" s="49"/>
      <c r="J189" s="48"/>
    </row>
    <row r="190" spans="6:10" x14ac:dyDescent="0.25">
      <c r="F190" s="49"/>
      <c r="J190" s="48"/>
    </row>
    <row r="191" spans="6:10" x14ac:dyDescent="0.25">
      <c r="F191" s="49"/>
      <c r="J191" s="48"/>
    </row>
    <row r="192" spans="6:10" x14ac:dyDescent="0.25">
      <c r="F192" s="49"/>
      <c r="J192" s="48"/>
    </row>
    <row r="193" spans="6:10" x14ac:dyDescent="0.25">
      <c r="F193" s="49"/>
      <c r="J193" s="48"/>
    </row>
    <row r="194" spans="6:10" x14ac:dyDescent="0.25">
      <c r="F194" s="49"/>
      <c r="J194" s="48"/>
    </row>
    <row r="195" spans="6:10" x14ac:dyDescent="0.25">
      <c r="F195" s="49"/>
      <c r="J195" s="48"/>
    </row>
    <row r="196" spans="6:10" x14ac:dyDescent="0.25">
      <c r="F196" s="49"/>
      <c r="J196" s="48"/>
    </row>
    <row r="197" spans="6:10" x14ac:dyDescent="0.25">
      <c r="F197" s="49"/>
      <c r="J197" s="48"/>
    </row>
    <row r="198" spans="6:10" x14ac:dyDescent="0.25">
      <c r="F198" s="49"/>
      <c r="J198" s="48"/>
    </row>
    <row r="199" spans="6:10" x14ac:dyDescent="0.25">
      <c r="F199" s="49"/>
      <c r="J199" s="48"/>
    </row>
    <row r="200" spans="6:10" x14ac:dyDescent="0.25">
      <c r="F200" s="49"/>
      <c r="J200" s="48"/>
    </row>
    <row r="201" spans="6:10" x14ac:dyDescent="0.25">
      <c r="F201" s="49"/>
      <c r="J201" s="48"/>
    </row>
    <row r="202" spans="6:10" x14ac:dyDescent="0.25">
      <c r="F202" s="49"/>
      <c r="J202" s="48"/>
    </row>
    <row r="203" spans="6:10" x14ac:dyDescent="0.25">
      <c r="F203" s="49"/>
      <c r="J203" s="48"/>
    </row>
    <row r="204" spans="6:10" x14ac:dyDescent="0.25">
      <c r="F204" s="49"/>
      <c r="J204" s="48"/>
    </row>
    <row r="205" spans="6:10" x14ac:dyDescent="0.25">
      <c r="F205" s="49"/>
      <c r="J205" s="48"/>
    </row>
    <row r="206" spans="6:10" x14ac:dyDescent="0.25">
      <c r="F206" s="49"/>
      <c r="J206" s="48"/>
    </row>
    <row r="207" spans="6:10" x14ac:dyDescent="0.25">
      <c r="F207" s="49"/>
      <c r="J207" s="48"/>
    </row>
    <row r="208" spans="6:10" x14ac:dyDescent="0.25">
      <c r="F208" s="49"/>
      <c r="J208" s="48"/>
    </row>
    <row r="209" spans="6:10" x14ac:dyDescent="0.25">
      <c r="F209" s="49"/>
      <c r="J209" s="48"/>
    </row>
    <row r="210" spans="6:10" x14ac:dyDescent="0.25">
      <c r="F210" s="49"/>
      <c r="J210" s="48"/>
    </row>
    <row r="211" spans="6:10" x14ac:dyDescent="0.25">
      <c r="F211" s="49"/>
      <c r="J211" s="48"/>
    </row>
    <row r="212" spans="6:10" x14ac:dyDescent="0.25">
      <c r="F212" s="49"/>
      <c r="J212" s="48"/>
    </row>
    <row r="213" spans="6:10" x14ac:dyDescent="0.25">
      <c r="F213" s="49"/>
      <c r="J213" s="48"/>
    </row>
    <row r="214" spans="6:10" x14ac:dyDescent="0.25">
      <c r="F214" s="49"/>
      <c r="J214" s="48"/>
    </row>
    <row r="215" spans="6:10" x14ac:dyDescent="0.25">
      <c r="F215" s="49"/>
      <c r="J215" s="48"/>
    </row>
    <row r="216" spans="6:10" x14ac:dyDescent="0.25">
      <c r="F216" s="49"/>
      <c r="J216" s="48"/>
    </row>
    <row r="217" spans="6:10" x14ac:dyDescent="0.25">
      <c r="F217" s="49"/>
      <c r="J217" s="48"/>
    </row>
    <row r="218" spans="6:10" x14ac:dyDescent="0.25">
      <c r="F218" s="49"/>
      <c r="J218" s="48"/>
    </row>
    <row r="219" spans="6:10" x14ac:dyDescent="0.25">
      <c r="F219" s="49"/>
      <c r="J219" s="48"/>
    </row>
    <row r="220" spans="6:10" x14ac:dyDescent="0.25">
      <c r="F220" s="49"/>
      <c r="J220" s="48"/>
    </row>
    <row r="221" spans="6:10" x14ac:dyDescent="0.25">
      <c r="F221" s="49"/>
      <c r="J221" s="48"/>
    </row>
    <row r="222" spans="6:10" x14ac:dyDescent="0.25">
      <c r="F222" s="49"/>
      <c r="J222" s="48"/>
    </row>
    <row r="223" spans="6:10" x14ac:dyDescent="0.25">
      <c r="F223" s="49"/>
      <c r="J223" s="48"/>
    </row>
    <row r="224" spans="6:10" x14ac:dyDescent="0.25">
      <c r="F224" s="49"/>
      <c r="J224" s="48"/>
    </row>
    <row r="225" spans="6:10" x14ac:dyDescent="0.25">
      <c r="F225" s="49"/>
      <c r="J225" s="48"/>
    </row>
    <row r="226" spans="6:10" x14ac:dyDescent="0.25">
      <c r="F226" s="49"/>
      <c r="J226" s="48"/>
    </row>
    <row r="227" spans="6:10" x14ac:dyDescent="0.25">
      <c r="F227" s="49"/>
      <c r="J227" s="48"/>
    </row>
    <row r="228" spans="6:10" x14ac:dyDescent="0.25">
      <c r="F228" s="49"/>
      <c r="J228" s="48"/>
    </row>
    <row r="229" spans="6:10" x14ac:dyDescent="0.25">
      <c r="F229" s="49"/>
      <c r="J229" s="48"/>
    </row>
    <row r="230" spans="6:10" x14ac:dyDescent="0.25">
      <c r="F230" s="49"/>
      <c r="J230" s="48"/>
    </row>
    <row r="231" spans="6:10" x14ac:dyDescent="0.25">
      <c r="F231" s="49"/>
      <c r="J231" s="48"/>
    </row>
    <row r="232" spans="6:10" x14ac:dyDescent="0.25">
      <c r="F232" s="49"/>
      <c r="J232" s="48"/>
    </row>
    <row r="233" spans="6:10" x14ac:dyDescent="0.25">
      <c r="F233" s="49"/>
      <c r="J233" s="48"/>
    </row>
    <row r="234" spans="6:10" x14ac:dyDescent="0.25">
      <c r="F234" s="49"/>
      <c r="J234" s="48"/>
    </row>
    <row r="235" spans="6:10" x14ac:dyDescent="0.25">
      <c r="F235" s="49"/>
      <c r="J235" s="48"/>
    </row>
    <row r="236" spans="6:10" x14ac:dyDescent="0.25">
      <c r="F236" s="49"/>
      <c r="J236" s="48"/>
    </row>
    <row r="237" spans="6:10" x14ac:dyDescent="0.25">
      <c r="F237" s="49"/>
      <c r="J237" s="48"/>
    </row>
    <row r="238" spans="6:10" x14ac:dyDescent="0.25">
      <c r="F238" s="49"/>
      <c r="J238" s="48"/>
    </row>
    <row r="239" spans="6:10" x14ac:dyDescent="0.25">
      <c r="F239" s="49"/>
      <c r="J239" s="48"/>
    </row>
    <row r="240" spans="6:10" x14ac:dyDescent="0.25">
      <c r="F240" s="49"/>
      <c r="J240" s="48"/>
    </row>
    <row r="241" spans="6:10" x14ac:dyDescent="0.25">
      <c r="F241" s="49"/>
      <c r="J241" s="48"/>
    </row>
    <row r="242" spans="6:10" x14ac:dyDescent="0.25">
      <c r="F242" s="49"/>
      <c r="J242" s="48"/>
    </row>
    <row r="243" spans="6:10" x14ac:dyDescent="0.25">
      <c r="F243" s="49"/>
      <c r="J243" s="48"/>
    </row>
    <row r="244" spans="6:10" x14ac:dyDescent="0.25">
      <c r="F244" s="49"/>
      <c r="J244" s="48"/>
    </row>
    <row r="245" spans="6:10" x14ac:dyDescent="0.25">
      <c r="F245" s="49"/>
      <c r="J245" s="48"/>
    </row>
    <row r="246" spans="6:10" x14ac:dyDescent="0.25">
      <c r="F246" s="49"/>
      <c r="J246" s="48"/>
    </row>
    <row r="247" spans="6:10" x14ac:dyDescent="0.25">
      <c r="F247" s="49"/>
      <c r="J247" s="48"/>
    </row>
    <row r="248" spans="6:10" x14ac:dyDescent="0.25">
      <c r="F248" s="49"/>
      <c r="J248" s="48"/>
    </row>
    <row r="249" spans="6:10" x14ac:dyDescent="0.25">
      <c r="F249" s="49"/>
      <c r="J249" s="48"/>
    </row>
    <row r="250" spans="6:10" x14ac:dyDescent="0.25">
      <c r="F250" s="49"/>
      <c r="J250" s="48"/>
    </row>
    <row r="251" spans="6:10" x14ac:dyDescent="0.25">
      <c r="F251" s="49"/>
      <c r="J251" s="48"/>
    </row>
    <row r="252" spans="6:10" x14ac:dyDescent="0.25">
      <c r="F252" s="49"/>
      <c r="J252" s="48"/>
    </row>
    <row r="253" spans="6:10" x14ac:dyDescent="0.25">
      <c r="F253" s="49"/>
      <c r="J253" s="48"/>
    </row>
    <row r="254" spans="6:10" x14ac:dyDescent="0.25">
      <c r="F254" s="49"/>
      <c r="J254" s="48"/>
    </row>
    <row r="255" spans="6:10" x14ac:dyDescent="0.25">
      <c r="F255" s="49"/>
      <c r="J255" s="48"/>
    </row>
    <row r="256" spans="6:10" x14ac:dyDescent="0.25">
      <c r="F256" s="49"/>
      <c r="J256" s="48"/>
    </row>
    <row r="257" spans="6:10" x14ac:dyDescent="0.25">
      <c r="F257" s="49"/>
      <c r="J257" s="48"/>
    </row>
    <row r="258" spans="6:10" x14ac:dyDescent="0.25">
      <c r="F258" s="49"/>
      <c r="J258" s="48"/>
    </row>
    <row r="259" spans="6:10" x14ac:dyDescent="0.25">
      <c r="F259" s="49"/>
      <c r="J259" s="48"/>
    </row>
    <row r="260" spans="6:10" x14ac:dyDescent="0.25">
      <c r="F260" s="49"/>
      <c r="J260" s="48"/>
    </row>
    <row r="261" spans="6:10" x14ac:dyDescent="0.25">
      <c r="F261" s="49"/>
      <c r="J261" s="48"/>
    </row>
    <row r="262" spans="6:10" x14ac:dyDescent="0.25">
      <c r="F262" s="49"/>
      <c r="J262" s="48"/>
    </row>
    <row r="263" spans="6:10" x14ac:dyDescent="0.25">
      <c r="F263" s="49"/>
      <c r="J263" s="48"/>
    </row>
    <row r="264" spans="6:10" x14ac:dyDescent="0.25">
      <c r="F264" s="49"/>
      <c r="J264" s="48"/>
    </row>
    <row r="265" spans="6:10" x14ac:dyDescent="0.25">
      <c r="F265" s="49"/>
      <c r="J265" s="48"/>
    </row>
    <row r="266" spans="6:10" x14ac:dyDescent="0.25">
      <c r="F266" s="49"/>
      <c r="J266" s="48"/>
    </row>
    <row r="267" spans="6:10" x14ac:dyDescent="0.25">
      <c r="F267" s="49"/>
      <c r="J267" s="48"/>
    </row>
    <row r="268" spans="6:10" x14ac:dyDescent="0.25">
      <c r="F268" s="49"/>
      <c r="J268" s="48"/>
    </row>
    <row r="269" spans="6:10" x14ac:dyDescent="0.25">
      <c r="F269" s="49"/>
      <c r="J269" s="48"/>
    </row>
    <row r="270" spans="6:10" x14ac:dyDescent="0.25">
      <c r="F270" s="49"/>
      <c r="J270" s="48"/>
    </row>
    <row r="271" spans="6:10" x14ac:dyDescent="0.25">
      <c r="F271" s="49"/>
      <c r="J271" s="48"/>
    </row>
    <row r="272" spans="6:10" x14ac:dyDescent="0.25">
      <c r="F272" s="49"/>
      <c r="J272" s="48"/>
    </row>
    <row r="273" spans="6:10" x14ac:dyDescent="0.25">
      <c r="F273" s="49"/>
      <c r="J273" s="48"/>
    </row>
    <row r="274" spans="6:10" x14ac:dyDescent="0.25">
      <c r="F274" s="49"/>
      <c r="J274" s="48"/>
    </row>
    <row r="275" spans="6:10" x14ac:dyDescent="0.25">
      <c r="F275" s="49"/>
      <c r="J275" s="48"/>
    </row>
    <row r="276" spans="6:10" x14ac:dyDescent="0.25">
      <c r="F276" s="49"/>
      <c r="J276" s="48"/>
    </row>
    <row r="277" spans="6:10" x14ac:dyDescent="0.25">
      <c r="F277" s="49"/>
      <c r="J277" s="48"/>
    </row>
    <row r="278" spans="6:10" x14ac:dyDescent="0.25">
      <c r="F278" s="49"/>
      <c r="J278" s="48"/>
    </row>
    <row r="279" spans="6:10" x14ac:dyDescent="0.25">
      <c r="F279" s="49"/>
      <c r="J279" s="48"/>
    </row>
    <row r="280" spans="6:10" x14ac:dyDescent="0.25">
      <c r="F280" s="49"/>
      <c r="J280" s="48"/>
    </row>
    <row r="281" spans="6:10" x14ac:dyDescent="0.25">
      <c r="F281" s="49"/>
      <c r="J281" s="48"/>
    </row>
    <row r="282" spans="6:10" x14ac:dyDescent="0.25">
      <c r="F282" s="49"/>
      <c r="J282" s="48"/>
    </row>
    <row r="283" spans="6:10" x14ac:dyDescent="0.25">
      <c r="F283" s="49"/>
      <c r="J283" s="48"/>
    </row>
    <row r="284" spans="6:10" x14ac:dyDescent="0.25">
      <c r="F284" s="49"/>
      <c r="J284" s="48"/>
    </row>
    <row r="285" spans="6:10" x14ac:dyDescent="0.25">
      <c r="F285" s="49"/>
      <c r="J285" s="48"/>
    </row>
    <row r="286" spans="6:10" x14ac:dyDescent="0.25">
      <c r="F286" s="49"/>
      <c r="J286" s="48"/>
    </row>
    <row r="287" spans="6:10" x14ac:dyDescent="0.25">
      <c r="F287" s="49"/>
      <c r="J287" s="48"/>
    </row>
    <row r="288" spans="6:10" x14ac:dyDescent="0.25">
      <c r="F288" s="49"/>
      <c r="J288" s="48"/>
    </row>
    <row r="289" spans="6:10" x14ac:dyDescent="0.25">
      <c r="F289" s="49"/>
      <c r="J289" s="48"/>
    </row>
    <row r="290" spans="6:10" x14ac:dyDescent="0.25">
      <c r="F290" s="49"/>
      <c r="J290" s="48"/>
    </row>
    <row r="291" spans="6:10" x14ac:dyDescent="0.25">
      <c r="F291" s="49"/>
      <c r="J291" s="48"/>
    </row>
    <row r="292" spans="6:10" x14ac:dyDescent="0.25">
      <c r="F292" s="49"/>
      <c r="J292" s="48"/>
    </row>
    <row r="293" spans="6:10" x14ac:dyDescent="0.25">
      <c r="F293" s="49"/>
      <c r="J293" s="48"/>
    </row>
    <row r="294" spans="6:10" x14ac:dyDescent="0.25">
      <c r="F294" s="49"/>
      <c r="J294" s="48"/>
    </row>
    <row r="295" spans="6:10" x14ac:dyDescent="0.25">
      <c r="F295" s="49"/>
      <c r="J295" s="48"/>
    </row>
    <row r="296" spans="6:10" ht="15.75" x14ac:dyDescent="0.25">
      <c r="F296" s="49"/>
      <c r="J296" s="47"/>
    </row>
  </sheetData>
  <sheetProtection password="CE28" sheet="1" objects="1" scenarios="1"/>
  <mergeCells count="3">
    <mergeCell ref="G2:H2"/>
    <mergeCell ref="A1:I1"/>
    <mergeCell ref="B2:F2"/>
  </mergeCells>
  <dataValidations count="1">
    <dataValidation type="textLength" allowBlank="1" showInputMessage="1" showErrorMessage="1" error="Поле должгно быть заполнено" prompt="Для автомобильного транспорта следует указать марку автомобиля и его государственный  номер, для железнодорожного - род подвижного состава, для воздушного и речного - тип судна. Возможно указание нескольких вариантов транспортных средств" sqref="H57:H60 G50:G54">
      <formula1>1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103</vt:i4>
      </vt:variant>
    </vt:vector>
  </HeadingPairs>
  <TitlesOfParts>
    <vt:vector size="107" baseType="lpstr">
      <vt:lpstr>Форма для заполнения</vt:lpstr>
      <vt:lpstr>Список</vt:lpstr>
      <vt:lpstr>Заявление на печать</vt:lpstr>
      <vt:lpstr>Справка</vt:lpstr>
      <vt:lpstr>Add_pack</vt:lpstr>
      <vt:lpstr>Address_car</vt:lpstr>
      <vt:lpstr>Address_point</vt:lpstr>
      <vt:lpstr>Address_recip</vt:lpstr>
      <vt:lpstr>Address_ship</vt:lpstr>
      <vt:lpstr>AddressA</vt:lpstr>
      <vt:lpstr>Archive</vt:lpstr>
      <vt:lpstr>auto</vt:lpstr>
      <vt:lpstr>avia</vt:lpstr>
      <vt:lpstr>Becquerel</vt:lpstr>
      <vt:lpstr>Brutto_pack</vt:lpstr>
      <vt:lpstr>Brutto_total</vt:lpstr>
      <vt:lpstr>Brutto_total_add</vt:lpstr>
      <vt:lpstr>Carrier</vt:lpstr>
      <vt:lpstr>Carrier_additional</vt:lpstr>
      <vt:lpstr>Category_tr</vt:lpstr>
      <vt:lpstr>certificate</vt:lpstr>
      <vt:lpstr>Code1</vt:lpstr>
      <vt:lpstr>Code1_add</vt:lpstr>
      <vt:lpstr>Code2</vt:lpstr>
      <vt:lpstr>Code3</vt:lpstr>
      <vt:lpstr>Code4</vt:lpstr>
      <vt:lpstr>Code5</vt:lpstr>
      <vt:lpstr>Code6</vt:lpstr>
      <vt:lpstr>Contract</vt:lpstr>
      <vt:lpstr>Country_departure</vt:lpstr>
      <vt:lpstr>Country_destination</vt:lpstr>
      <vt:lpstr>Curie</vt:lpstr>
      <vt:lpstr>Date_sign</vt:lpstr>
      <vt:lpstr>Description_pack</vt:lpstr>
      <vt:lpstr>Entry_point</vt:lpstr>
      <vt:lpstr>Exit_point</vt:lpstr>
      <vt:lpstr>Export_point</vt:lpstr>
      <vt:lpstr>Family</vt:lpstr>
      <vt:lpstr>Fax_car</vt:lpstr>
      <vt:lpstr>Fax_point</vt:lpstr>
      <vt:lpstr>Fax_recip</vt:lpstr>
      <vt:lpstr>Fax_ship</vt:lpstr>
      <vt:lpstr>FaxA</vt:lpstr>
      <vt:lpstr>Full_nameA</vt:lpstr>
      <vt:lpstr>Grafik</vt:lpstr>
      <vt:lpstr>Isotope1</vt:lpstr>
      <vt:lpstr>Isotope2</vt:lpstr>
      <vt:lpstr>Isotope3</vt:lpstr>
      <vt:lpstr>Isotope4</vt:lpstr>
      <vt:lpstr>Isotope5</vt:lpstr>
      <vt:lpstr>Isotope6</vt:lpstr>
      <vt:lpstr>Itinerary</vt:lpstr>
      <vt:lpstr>Mail_car</vt:lpstr>
      <vt:lpstr>Mail_point</vt:lpstr>
      <vt:lpstr>Mail_recip</vt:lpstr>
      <vt:lpstr>mail_ship</vt:lpstr>
      <vt:lpstr>mailA</vt:lpstr>
      <vt:lpstr>Number_move</vt:lpstr>
      <vt:lpstr>Number_pack</vt:lpstr>
      <vt:lpstr>Number_prod</vt:lpstr>
      <vt:lpstr>Other_files</vt:lpstr>
      <vt:lpstr>Other_points</vt:lpstr>
      <vt:lpstr>Phone_car</vt:lpstr>
      <vt:lpstr>Phone_point</vt:lpstr>
      <vt:lpstr>Phone_recip</vt:lpstr>
      <vt:lpstr>Phone_ship</vt:lpstr>
      <vt:lpstr>PhoneA</vt:lpstr>
      <vt:lpstr>Point_upload</vt:lpstr>
      <vt:lpstr>Position</vt:lpstr>
      <vt:lpstr>Prod1</vt:lpstr>
      <vt:lpstr>Prod2</vt:lpstr>
      <vt:lpstr>Prod3</vt:lpstr>
      <vt:lpstr>Prod4</vt:lpstr>
      <vt:lpstr>Prod5</vt:lpstr>
      <vt:lpstr>Prod6</vt:lpstr>
      <vt:lpstr>rail</vt:lpstr>
      <vt:lpstr>Recipient</vt:lpstr>
      <vt:lpstr>river</vt:lpstr>
      <vt:lpstr>Scan_accord</vt:lpstr>
      <vt:lpstr>Scan_auto</vt:lpstr>
      <vt:lpstr>Scan_avia</vt:lpstr>
      <vt:lpstr>Scan_certify</vt:lpstr>
      <vt:lpstr>Scan_condition</vt:lpstr>
      <vt:lpstr>Scan_contract</vt:lpstr>
      <vt:lpstr>Scan_Itinerary</vt:lpstr>
      <vt:lpstr>Scan_pack</vt:lpstr>
      <vt:lpstr>Scan_passport</vt:lpstr>
      <vt:lpstr>Scan_statement</vt:lpstr>
      <vt:lpstr>Scan_system</vt:lpstr>
      <vt:lpstr>Scan_zakaz</vt:lpstr>
      <vt:lpstr>Shipper</vt:lpstr>
      <vt:lpstr>Short_nameA</vt:lpstr>
      <vt:lpstr>Statement</vt:lpstr>
      <vt:lpstr>Sum_activity1</vt:lpstr>
      <vt:lpstr>Sum_activity1_2</vt:lpstr>
      <vt:lpstr>Sum_activity1_3</vt:lpstr>
      <vt:lpstr>Sum_activity1_44</vt:lpstr>
      <vt:lpstr>Sum_activity1_5</vt:lpstr>
      <vt:lpstr>Sum_activity1_66</vt:lpstr>
      <vt:lpstr>Sum_activity2</vt:lpstr>
      <vt:lpstr>Sum_activity2_2</vt:lpstr>
      <vt:lpstr>Sum_activity2_3</vt:lpstr>
      <vt:lpstr>Sum_activity2_4</vt:lpstr>
      <vt:lpstr>Sum_activity2_5</vt:lpstr>
      <vt:lpstr>Sum_activity2_6</vt:lpstr>
      <vt:lpstr>Type_pack</vt:lpstr>
      <vt:lpstr>Type_resolution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2019-11-11T06:18:20Z</dcterms:created>
  <dcterms:modified xsi:type="dcterms:W3CDTF">2022-10-12T11:22:17Z</dcterms:modified>
</cp:coreProperties>
</file>